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075" windowHeight="9720" activeTab="0"/>
  </bookViews>
  <sheets>
    <sheet name="data" sheetId="1" r:id="rId1"/>
    <sheet name="qualitative-pivot table" sheetId="2" r:id="rId2"/>
    <sheet name="qualitative-contingency table" sheetId="3" r:id="rId3"/>
    <sheet name="quantitative-grouped" sheetId="4" r:id="rId4"/>
    <sheet name="quantitative-ungrouped" sheetId="5" r:id="rId5"/>
  </sheets>
  <externalReferences>
    <externalReference r:id="rId9"/>
  </externalReferences>
  <definedNames/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Martina Majorova</author>
  </authors>
  <commentList>
    <comment ref="B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M-male
F-female</t>
        </r>
      </text>
    </comment>
    <comment ref="C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PS-primary school
SS-secondary school
U-university</t>
        </r>
      </text>
    </comment>
    <comment ref="E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 years</t>
        </r>
      </text>
    </comment>
    <comment ref="F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 cm</t>
        </r>
      </text>
    </comment>
    <comment ref="G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 kg</t>
        </r>
      </text>
    </comment>
  </commentList>
</comments>
</file>

<file path=xl/comments4.xml><?xml version="1.0" encoding="utf-8"?>
<comments xmlns="http://schemas.openxmlformats.org/spreadsheetml/2006/main">
  <authors>
    <author>Martina Majorova</author>
  </authors>
  <commentList>
    <comment ref="A1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in cm</t>
        </r>
      </text>
    </comment>
    <comment ref="C15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number of observations</t>
        </r>
      </text>
    </comment>
    <comment ref="C1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minimum value in the dataset</t>
        </r>
      </text>
    </comment>
    <comment ref="C17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maximum value in the dataset</t>
        </r>
      </text>
    </comment>
    <comment ref="C1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number of classes (intervals)</t>
        </r>
      </text>
    </comment>
    <comment ref="E18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number has been rounded up tp the closest integer value</t>
        </r>
      </text>
    </comment>
    <comment ref="C1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width of the single class (interval)</t>
        </r>
      </text>
    </comment>
    <comment ref="E19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number has been rounded up tp the closest integer value</t>
        </r>
      </text>
    </comment>
    <comment ref="C2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lower limit of the class (interval)</t>
        </r>
      </text>
    </comment>
    <comment ref="D2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upper limit of the class (interval)</t>
        </r>
      </text>
    </comment>
    <comment ref="F3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absolute frequency</t>
        </r>
      </text>
    </comment>
    <comment ref="G3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relative frequency</t>
        </r>
      </text>
    </comment>
    <comment ref="H3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cummulative frequency</t>
        </r>
      </text>
    </comment>
    <comment ref="D48" authorId="0">
      <text>
        <r>
          <rPr>
            <b/>
            <sz val="8"/>
            <rFont val="Tahoma"/>
            <family val="0"/>
          </rPr>
          <t>Martina Majorova:
bar graph</t>
        </r>
      </text>
    </comment>
  </commentList>
</comments>
</file>

<file path=xl/comments5.xml><?xml version="1.0" encoding="utf-8"?>
<comments xmlns="http://schemas.openxmlformats.org/spreadsheetml/2006/main">
  <authors>
    <author>Martina Majorova</author>
  </authors>
  <commentList>
    <comment ref="C11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number of observations</t>
        </r>
      </text>
    </comment>
    <comment ref="C12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minimum value in the dataset</t>
        </r>
      </text>
    </comment>
    <comment ref="C13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maximum value in the dataset</t>
        </r>
      </text>
    </comment>
    <comment ref="E1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absolute frequency</t>
        </r>
      </text>
    </comment>
    <comment ref="F1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relative frequency</t>
        </r>
      </text>
    </comment>
    <comment ref="G1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cummulative frequency</t>
        </r>
      </text>
    </comment>
    <comment ref="H16" authorId="0">
      <text>
        <r>
          <rPr>
            <b/>
            <sz val="8"/>
            <rFont val="Tahoma"/>
            <family val="0"/>
          </rPr>
          <t>Martina Majorova:</t>
        </r>
        <r>
          <rPr>
            <sz val="8"/>
            <rFont val="Tahoma"/>
            <family val="0"/>
          </rPr>
          <t xml:space="preserve">
cummulative relative frequency</t>
        </r>
      </text>
    </comment>
  </commentList>
</comments>
</file>

<file path=xl/sharedStrings.xml><?xml version="1.0" encoding="utf-8"?>
<sst xmlns="http://schemas.openxmlformats.org/spreadsheetml/2006/main" count="360" uniqueCount="80">
  <si>
    <t>ID</t>
  </si>
  <si>
    <t>GENDER</t>
  </si>
  <si>
    <t>EDUCATION</t>
  </si>
  <si>
    <t>DOMICILE</t>
  </si>
  <si>
    <t>AGE</t>
  </si>
  <si>
    <t>HEIGHT</t>
  </si>
  <si>
    <t>WEIGHT</t>
  </si>
  <si>
    <t>No. of FAMILY MEMBERS</t>
  </si>
  <si>
    <t>F</t>
  </si>
  <si>
    <t>U</t>
  </si>
  <si>
    <t>city</t>
  </si>
  <si>
    <t>M</t>
  </si>
  <si>
    <t>PS</t>
  </si>
  <si>
    <t>village</t>
  </si>
  <si>
    <t>SS</t>
  </si>
  <si>
    <t>Tasks:</t>
  </si>
  <si>
    <t>Sort the data set by gender and domicile and answer the questions.</t>
  </si>
  <si>
    <t>Normal</t>
  </si>
  <si>
    <t>Number of male persons living in the city?</t>
  </si>
  <si>
    <t>Count of ID</t>
  </si>
  <si>
    <t>Number of female persons living in the village?</t>
  </si>
  <si>
    <t>Grand Total</t>
  </si>
  <si>
    <t>Number of persons living only in the city?</t>
  </si>
  <si>
    <t>Number of female persons?</t>
  </si>
  <si>
    <t>Number of male and female persons altogether?</t>
  </si>
  <si>
    <t>% of total</t>
  </si>
  <si>
    <t>% of male persons living in the city?</t>
  </si>
  <si>
    <t>% of female persons living in the village?</t>
  </si>
  <si>
    <t>% of persons living only in the city?</t>
  </si>
  <si>
    <t>% of female persons?</t>
  </si>
  <si>
    <t>% of male and female persons altogether?</t>
  </si>
  <si>
    <t>Sort the data set by gender, domicile and education and answer the questions.</t>
  </si>
  <si>
    <t>Number of male persons with university education living in the city?</t>
  </si>
  <si>
    <t>Number of female persons with secondary school living in the village?</t>
  </si>
  <si>
    <t>Number of male persons with only primary school?</t>
  </si>
  <si>
    <t>Number of female persons living only in the city?</t>
  </si>
  <si>
    <t>Number of male and female persons altogether living only in the village?</t>
  </si>
  <si>
    <t>F Total</t>
  </si>
  <si>
    <t>Number of female persons with only secondary school?</t>
  </si>
  <si>
    <t>M Total</t>
  </si>
  <si>
    <t>% of male persons with university education living in the city?</t>
  </si>
  <si>
    <t>% of female persons with secondary school living in the village?</t>
  </si>
  <si>
    <t>% of male persons with only primary school?</t>
  </si>
  <si>
    <t>% of female persons living only in the city?</t>
  </si>
  <si>
    <t>% of male and female persons altogether living only in the village?</t>
  </si>
  <si>
    <t>% of female persons with only secondary school?</t>
  </si>
  <si>
    <t xml:space="preserve">Construct the grouped frequency distribution and answer the questions. </t>
  </si>
  <si>
    <t>Use the statistical attribute HEIGHT. Display your results in a graph.</t>
  </si>
  <si>
    <t>Questions:</t>
  </si>
  <si>
    <t xml:space="preserve">Construct the ungrouped frequency distribution and answer the questions. </t>
  </si>
  <si>
    <t>Use the statistical attribute No. of FAMILY MEMBERS. Display your results in a graph.</t>
  </si>
  <si>
    <t>n</t>
  </si>
  <si>
    <t>min</t>
  </si>
  <si>
    <t>max</t>
  </si>
  <si>
    <t>m</t>
  </si>
  <si>
    <t>h</t>
  </si>
  <si>
    <t>LL</t>
  </si>
  <si>
    <t>UP</t>
  </si>
  <si>
    <t>histogram</t>
  </si>
  <si>
    <t>Bin</t>
  </si>
  <si>
    <t>More</t>
  </si>
  <si>
    <t>Frequency</t>
  </si>
  <si>
    <t>ni</t>
  </si>
  <si>
    <t>fi</t>
  </si>
  <si>
    <t>Ni</t>
  </si>
  <si>
    <t>Fi</t>
  </si>
  <si>
    <t>graph-histogram</t>
  </si>
  <si>
    <t>frequency polygon</t>
  </si>
  <si>
    <t>How many students said, they had 4 family members?</t>
  </si>
  <si>
    <r>
      <t xml:space="preserve">How many students said, they had 5 family members </t>
    </r>
    <r>
      <rPr>
        <b/>
        <sz val="10"/>
        <rFont val="Arial"/>
        <family val="2"/>
      </rPr>
      <t>(in %)</t>
    </r>
    <r>
      <rPr>
        <sz val="10"/>
        <rFont val="Arial"/>
        <family val="0"/>
      </rPr>
      <t>?</t>
    </r>
  </si>
  <si>
    <t>How many students are 164-169cm tall?</t>
  </si>
  <si>
    <t>How many students are more than 194cm tall?</t>
  </si>
  <si>
    <r>
      <t xml:space="preserve">How many students are 169-174cm tall </t>
    </r>
    <r>
      <rPr>
        <b/>
        <sz val="10"/>
        <rFont val="Arial"/>
        <family val="2"/>
      </rPr>
      <t>(in %)</t>
    </r>
    <r>
      <rPr>
        <sz val="10"/>
        <rFont val="Arial"/>
        <family val="0"/>
      </rPr>
      <t>?</t>
    </r>
  </si>
  <si>
    <r>
      <t xml:space="preserve">How many students are 184-189cm tall </t>
    </r>
    <r>
      <rPr>
        <b/>
        <sz val="10"/>
        <rFont val="Arial"/>
        <family val="2"/>
      </rPr>
      <t>(in %)</t>
    </r>
    <r>
      <rPr>
        <sz val="10"/>
        <rFont val="Arial"/>
        <family val="0"/>
      </rPr>
      <t>?</t>
    </r>
  </si>
  <si>
    <r>
      <t xml:space="preserve">How many students are 179cm tall </t>
    </r>
    <r>
      <rPr>
        <b/>
        <sz val="10"/>
        <rFont val="Arial"/>
        <family val="2"/>
      </rPr>
      <t>or below</t>
    </r>
    <r>
      <rPr>
        <sz val="10"/>
        <rFont val="Arial"/>
        <family val="0"/>
      </rPr>
      <t>?</t>
    </r>
  </si>
  <si>
    <r>
      <t xml:space="preserve">How many students are 189cm tall </t>
    </r>
    <r>
      <rPr>
        <b/>
        <sz val="10"/>
        <rFont val="Arial"/>
        <family val="2"/>
      </rPr>
      <t>or below</t>
    </r>
    <r>
      <rPr>
        <sz val="10"/>
        <rFont val="Arial"/>
        <family val="0"/>
      </rPr>
      <t>?</t>
    </r>
  </si>
  <si>
    <r>
      <t xml:space="preserve">How many students are 169cm tall </t>
    </r>
    <r>
      <rPr>
        <b/>
        <sz val="10"/>
        <rFont val="Arial"/>
        <family val="2"/>
      </rPr>
      <t>or below (in %)</t>
    </r>
    <r>
      <rPr>
        <sz val="10"/>
        <rFont val="Arial"/>
        <family val="0"/>
      </rPr>
      <t>?</t>
    </r>
  </si>
  <si>
    <r>
      <t xml:space="preserve">How many students are 184cm tall </t>
    </r>
    <r>
      <rPr>
        <b/>
        <sz val="10"/>
        <rFont val="Arial"/>
        <family val="2"/>
      </rPr>
      <t>or below (in %)</t>
    </r>
    <r>
      <rPr>
        <sz val="10"/>
        <rFont val="Arial"/>
        <family val="0"/>
      </rPr>
      <t>?</t>
    </r>
  </si>
  <si>
    <r>
      <t xml:space="preserve">How many students said, they had 3 family members </t>
    </r>
    <r>
      <rPr>
        <b/>
        <sz val="10"/>
        <rFont val="Arial"/>
        <family val="2"/>
      </rPr>
      <t>or below</t>
    </r>
    <r>
      <rPr>
        <sz val="10"/>
        <rFont val="Arial"/>
        <family val="0"/>
      </rPr>
      <t>?</t>
    </r>
  </si>
  <si>
    <r>
      <t xml:space="preserve">How many students said, they had 4 family members </t>
    </r>
    <r>
      <rPr>
        <b/>
        <sz val="10"/>
        <rFont val="Arial"/>
        <family val="2"/>
      </rPr>
      <t>or below (in %)</t>
    </r>
    <r>
      <rPr>
        <sz val="10"/>
        <rFont val="Arial"/>
        <family val="0"/>
      </rPr>
      <t>?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</si>
</sst>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.5"/>
      <name val="Arial"/>
      <family val="0"/>
    </font>
    <font>
      <sz val="8.75"/>
      <name val="Arial"/>
      <family val="0"/>
    </font>
    <font>
      <i/>
      <sz val="10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0" xfId="0" applyAlignment="1">
      <alignment/>
    </xf>
    <xf numFmtId="10" fontId="0" fillId="0" borderId="18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2" fontId="0" fillId="0" borderId="26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'[1]quantitative-grouped'!$E$37:$E$45</c:f>
              <c:strCache>
                <c:ptCount val="9"/>
                <c:pt idx="0">
                  <c:v>159</c:v>
                </c:pt>
                <c:pt idx="1">
                  <c:v>164</c:v>
                </c:pt>
                <c:pt idx="2">
                  <c:v>169</c:v>
                </c:pt>
                <c:pt idx="3">
                  <c:v>174</c:v>
                </c:pt>
                <c:pt idx="4">
                  <c:v>179</c:v>
                </c:pt>
                <c:pt idx="5">
                  <c:v>184</c:v>
                </c:pt>
                <c:pt idx="6">
                  <c:v>189</c:v>
                </c:pt>
                <c:pt idx="7">
                  <c:v>194</c:v>
                </c:pt>
                <c:pt idx="8">
                  <c:v>More</c:v>
                </c:pt>
              </c:strCache>
            </c:strRef>
          </c:cat>
          <c:val>
            <c:numRef>
              <c:f>'[1]quantitative-grouped'!$F$37:$F$45</c:f>
              <c:numCache>
                <c:ptCount val="9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8</c:v>
                </c:pt>
                <c:pt idx="5">
                  <c:v>18</c:v>
                </c:pt>
                <c:pt idx="6">
                  <c:v>10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hape val="box"/>
        </c:ser>
        <c:gapWidth val="0"/>
        <c:shape val="box"/>
        <c:axId val="10932053"/>
        <c:axId val="31279614"/>
      </c:bar3DChart>
      <c:catAx>
        <c:axId val="1093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79614"/>
        <c:crosses val="autoZero"/>
        <c:auto val="1"/>
        <c:lblOffset val="100"/>
        <c:noMultiLvlLbl val="0"/>
      </c:catAx>
      <c:valAx>
        <c:axId val="31279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2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Frequency polygon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'[1]quantitative-ungrouped'!$D$17:$D$21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More</c:v>
                </c:pt>
              </c:strCache>
            </c:strRef>
          </c:cat>
          <c:val>
            <c:numRef>
              <c:f>'[1]quantitative-ungrouped'!$E$17:$E$21</c:f>
              <c:numCache>
                <c:ptCount val="5"/>
                <c:pt idx="0">
                  <c:v>4</c:v>
                </c:pt>
                <c:pt idx="1">
                  <c:v>12</c:v>
                </c:pt>
                <c:pt idx="2">
                  <c:v>17</c:v>
                </c:pt>
                <c:pt idx="3">
                  <c:v>23</c:v>
                </c:pt>
                <c:pt idx="4">
                  <c:v>16</c:v>
                </c:pt>
              </c:numCache>
            </c:numRef>
          </c:val>
          <c:smooth val="0"/>
        </c:ser>
        <c:marker val="1"/>
        <c:axId val="13081071"/>
        <c:axId val="50620776"/>
      </c:lineChart>
      <c:catAx>
        <c:axId val="1308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0776"/>
        <c:crosses val="autoZero"/>
        <c:auto val="1"/>
        <c:lblOffset val="100"/>
        <c:noMultiLvlLbl val="0"/>
      </c:catAx>
      <c:valAx>
        <c:axId val="50620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81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48</xdr:row>
      <xdr:rowOff>95250</xdr:rowOff>
    </xdr:from>
    <xdr:to>
      <xdr:col>9</xdr:col>
      <xdr:colOff>381000</xdr:colOff>
      <xdr:row>69</xdr:row>
      <xdr:rowOff>9525</xdr:rowOff>
    </xdr:to>
    <xdr:graphicFrame>
      <xdr:nvGraphicFramePr>
        <xdr:cNvPr id="1" name="Chart 1"/>
        <xdr:cNvGraphicFramePr/>
      </xdr:nvGraphicFramePr>
      <xdr:xfrm>
        <a:off x="1314450" y="7905750"/>
        <a:ext cx="4943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26</xdr:row>
      <xdr:rowOff>57150</xdr:rowOff>
    </xdr:from>
    <xdr:to>
      <xdr:col>10</xdr:col>
      <xdr:colOff>190500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2390775" y="4305300"/>
        <a:ext cx="4886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Vyucba\2.rocnik\ZS\statistics\lesson2\lesson2-stat-with-sol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quantitative-grouped"/>
      <sheetName val="quantitative-ungrouped"/>
    </sheetNames>
    <sheetDataSet>
      <sheetData sheetId="1">
        <row r="37">
          <cell r="E37">
            <v>159</v>
          </cell>
          <cell r="F37">
            <v>4</v>
          </cell>
        </row>
        <row r="38">
          <cell r="E38">
            <v>164</v>
          </cell>
          <cell r="F38">
            <v>8</v>
          </cell>
        </row>
        <row r="39">
          <cell r="E39">
            <v>169</v>
          </cell>
          <cell r="F39">
            <v>8</v>
          </cell>
        </row>
        <row r="40">
          <cell r="E40">
            <v>174</v>
          </cell>
          <cell r="F40">
            <v>12</v>
          </cell>
        </row>
        <row r="41">
          <cell r="E41">
            <v>179</v>
          </cell>
          <cell r="F41">
            <v>8</v>
          </cell>
        </row>
        <row r="42">
          <cell r="E42">
            <v>184</v>
          </cell>
          <cell r="F42">
            <v>18</v>
          </cell>
        </row>
        <row r="43">
          <cell r="E43">
            <v>189</v>
          </cell>
          <cell r="F43">
            <v>10</v>
          </cell>
        </row>
        <row r="44">
          <cell r="E44">
            <v>194</v>
          </cell>
          <cell r="F44">
            <v>2</v>
          </cell>
        </row>
        <row r="45">
          <cell r="E45" t="str">
            <v>More</v>
          </cell>
          <cell r="F45">
            <v>2</v>
          </cell>
        </row>
      </sheetData>
      <sheetData sheetId="2">
        <row r="17">
          <cell r="D17">
            <v>1</v>
          </cell>
          <cell r="E17">
            <v>4</v>
          </cell>
        </row>
        <row r="18">
          <cell r="D18">
            <v>2</v>
          </cell>
          <cell r="E18">
            <v>12</v>
          </cell>
        </row>
        <row r="19">
          <cell r="D19">
            <v>3</v>
          </cell>
          <cell r="E19">
            <v>17</v>
          </cell>
        </row>
        <row r="20">
          <cell r="D20">
            <v>4</v>
          </cell>
          <cell r="E20">
            <v>23</v>
          </cell>
        </row>
        <row r="21">
          <cell r="D21" t="str">
            <v>More</v>
          </cell>
          <cell r="E21">
            <v>16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ID">
      <sharedItems containsSemiMixedTypes="0" containsString="0" containsMixedTypes="0" containsNumber="1" containsInteger="1"/>
    </cacheField>
    <cacheField name="GENDER">
      <sharedItems containsMixedTypes="0" count="2">
        <s v="F"/>
        <s v="M"/>
      </sharedItems>
    </cacheField>
    <cacheField name="EDUCATION">
      <sharedItems containsMixedTypes="0" count="3">
        <s v="U"/>
        <s v="PS"/>
        <s v="SS"/>
      </sharedItems>
    </cacheField>
    <cacheField name="DOMICILE">
      <sharedItems containsMixedTypes="0" count="2">
        <s v="city"/>
        <s v="village"/>
      </sharedItems>
    </cacheField>
    <cacheField name="AGE">
      <sharedItems containsSemiMixedTypes="0" containsString="0" containsMixedTypes="0" containsNumber="1" containsInteger="1" count="3">
        <n v="18"/>
        <n v="20"/>
        <n v="19"/>
      </sharedItems>
    </cacheField>
    <cacheField name="HEIGHT">
      <sharedItems containsSemiMixedTypes="0" containsString="0" containsMixedTypes="0" containsNumber="1" containsInteger="1" count="21">
        <n v="158"/>
        <n v="169"/>
        <n v="185"/>
        <n v="184"/>
        <n v="174"/>
        <n v="191"/>
        <n v="164"/>
        <n v="173"/>
        <n v="154"/>
        <n v="178"/>
        <n v="176"/>
        <n v="186"/>
        <n v="195"/>
        <n v="180"/>
        <n v="183"/>
        <n v="187"/>
        <n v="170"/>
        <n v="160"/>
        <n v="168"/>
        <n v="182"/>
        <n v="172"/>
      </sharedItems>
    </cacheField>
    <cacheField name="WEIGHT">
      <sharedItems containsSemiMixedTypes="0" containsString="0" containsMixedTypes="0" containsNumber="1" containsInteger="1" count="23">
        <n v="50"/>
        <n v="60"/>
        <n v="80"/>
        <n v="75"/>
        <n v="72"/>
        <n v="89"/>
        <n v="77"/>
        <n v="47"/>
        <n v="65"/>
        <n v="52"/>
        <n v="78"/>
        <n v="74"/>
        <n v="81"/>
        <n v="79"/>
        <n v="54"/>
        <n v="95"/>
        <n v="70"/>
        <n v="84"/>
        <n v="68"/>
        <n v="58"/>
        <n v="62"/>
        <n v="57"/>
        <n v="100"/>
      </sharedItems>
    </cacheField>
    <cacheField name="No. of FAMILY MEMBER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12:K16" firstHeaderRow="1" firstDataRow="2" firstDataCol="1"/>
  <pivotFields count="8"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ID" fld="0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K8" firstHeaderRow="1" firstDataRow="2" firstDataCol="1"/>
  <pivotFields count="8"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14:M22" firstHeaderRow="1" firstDataRow="2" firstDataCol="2"/>
  <pivotFields count="8"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2">
    <field x="1"/>
    <field x="3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unt of ID" fld="0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M12" firstHeaderRow="1" firstDataRow="2" firstDataCol="2"/>
  <pivotFields count="8"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</pivotFields>
  <rowFields count="2">
    <field x="1"/>
    <field x="3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8.57421875" style="0" bestFit="1" customWidth="1"/>
    <col min="3" max="3" width="12.00390625" style="0" customWidth="1"/>
    <col min="4" max="4" width="10.00390625" style="0" bestFit="1" customWidth="1"/>
    <col min="5" max="5" width="7.7109375" style="0" customWidth="1"/>
    <col min="6" max="6" width="8.7109375" style="0" customWidth="1"/>
    <col min="7" max="7" width="8.8515625" style="0" customWidth="1"/>
    <col min="8" max="8" width="24.00390625" style="0" bestFit="1" customWidth="1"/>
    <col min="10" max="10" width="11.00390625" style="0" bestFit="1" customWidth="1"/>
    <col min="11" max="11" width="13.28125" style="0" bestFit="1" customWidth="1"/>
    <col min="12" max="12" width="12.00390625" style="0" bestFit="1" customWidth="1"/>
  </cols>
  <sheetData>
    <row r="1" spans="1:12" ht="18.75" customHeight="1" thickBot="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J1" s="5"/>
      <c r="K1" s="5"/>
      <c r="L1" s="5"/>
    </row>
    <row r="2" spans="1:8" ht="12.75">
      <c r="A2" s="6">
        <v>1</v>
      </c>
      <c r="B2" s="7" t="s">
        <v>8</v>
      </c>
      <c r="C2" s="7" t="s">
        <v>9</v>
      </c>
      <c r="D2" s="7" t="s">
        <v>10</v>
      </c>
      <c r="E2" s="8">
        <v>18</v>
      </c>
      <c r="F2" s="7">
        <v>158</v>
      </c>
      <c r="G2" s="7">
        <v>50</v>
      </c>
      <c r="H2" s="9">
        <v>4</v>
      </c>
    </row>
    <row r="3" spans="1:8" ht="12.75">
      <c r="A3" s="10">
        <v>2</v>
      </c>
      <c r="B3" s="11" t="s">
        <v>8</v>
      </c>
      <c r="C3" s="11" t="s">
        <v>9</v>
      </c>
      <c r="D3" s="11" t="s">
        <v>10</v>
      </c>
      <c r="E3" s="12">
        <v>18</v>
      </c>
      <c r="F3" s="11">
        <v>169</v>
      </c>
      <c r="G3" s="11">
        <v>60</v>
      </c>
      <c r="H3" s="13">
        <v>2.5524155400250255</v>
      </c>
    </row>
    <row r="4" spans="1:8" ht="12.75">
      <c r="A4" s="10">
        <v>3</v>
      </c>
      <c r="B4" s="11" t="s">
        <v>11</v>
      </c>
      <c r="C4" s="11" t="s">
        <v>9</v>
      </c>
      <c r="D4" s="11" t="s">
        <v>10</v>
      </c>
      <c r="E4" s="12">
        <v>18</v>
      </c>
      <c r="F4" s="11">
        <v>185</v>
      </c>
      <c r="G4" s="11">
        <v>80</v>
      </c>
      <c r="H4" s="13">
        <v>2.8612628559221163</v>
      </c>
    </row>
    <row r="5" spans="1:8" ht="12.75">
      <c r="A5" s="10">
        <v>4</v>
      </c>
      <c r="B5" s="11" t="s">
        <v>11</v>
      </c>
      <c r="C5" s="11" t="s">
        <v>12</v>
      </c>
      <c r="D5" s="11" t="s">
        <v>10</v>
      </c>
      <c r="E5" s="12">
        <v>18</v>
      </c>
      <c r="F5" s="11">
        <v>184</v>
      </c>
      <c r="G5" s="11">
        <v>75</v>
      </c>
      <c r="H5" s="13">
        <v>4</v>
      </c>
    </row>
    <row r="6" spans="1:8" ht="12.75">
      <c r="A6" s="10">
        <v>5</v>
      </c>
      <c r="B6" s="11" t="s">
        <v>11</v>
      </c>
      <c r="C6" s="11" t="s">
        <v>12</v>
      </c>
      <c r="D6" s="11" t="s">
        <v>13</v>
      </c>
      <c r="E6" s="12">
        <v>20</v>
      </c>
      <c r="F6" s="11">
        <v>174</v>
      </c>
      <c r="G6" s="11">
        <v>72</v>
      </c>
      <c r="H6" s="13">
        <v>2.9935605945005643</v>
      </c>
    </row>
    <row r="7" spans="1:8" ht="12.75">
      <c r="A7" s="10">
        <v>6</v>
      </c>
      <c r="B7" s="11" t="s">
        <v>11</v>
      </c>
      <c r="C7" s="11" t="s">
        <v>9</v>
      </c>
      <c r="D7" s="11" t="s">
        <v>13</v>
      </c>
      <c r="E7" s="12">
        <v>19</v>
      </c>
      <c r="F7" s="11">
        <v>191</v>
      </c>
      <c r="G7" s="11">
        <v>89</v>
      </c>
      <c r="H7" s="13">
        <v>2.7881710257271037</v>
      </c>
    </row>
    <row r="8" spans="1:8" ht="12.75">
      <c r="A8" s="10">
        <v>7</v>
      </c>
      <c r="B8" s="11" t="s">
        <v>11</v>
      </c>
      <c r="C8" s="11" t="s">
        <v>14</v>
      </c>
      <c r="D8" s="11" t="s">
        <v>10</v>
      </c>
      <c r="E8" s="12">
        <v>20</v>
      </c>
      <c r="F8" s="11">
        <v>185</v>
      </c>
      <c r="G8" s="11">
        <v>77</v>
      </c>
      <c r="H8" s="13">
        <v>3.5656300546281323</v>
      </c>
    </row>
    <row r="9" spans="1:8" ht="12.75">
      <c r="A9" s="10">
        <v>8</v>
      </c>
      <c r="B9" s="11" t="s">
        <v>8</v>
      </c>
      <c r="C9" s="11" t="s">
        <v>14</v>
      </c>
      <c r="D9" s="11" t="s">
        <v>10</v>
      </c>
      <c r="E9" s="12">
        <v>19</v>
      </c>
      <c r="F9" s="11">
        <v>164</v>
      </c>
      <c r="G9" s="11">
        <v>47</v>
      </c>
      <c r="H9" s="13">
        <v>3.3051545762504957</v>
      </c>
    </row>
    <row r="10" spans="1:8" ht="12.75">
      <c r="A10" s="10">
        <v>9</v>
      </c>
      <c r="B10" s="11" t="s">
        <v>8</v>
      </c>
      <c r="C10" s="11" t="s">
        <v>14</v>
      </c>
      <c r="D10" s="11" t="s">
        <v>10</v>
      </c>
      <c r="E10" s="12">
        <v>18</v>
      </c>
      <c r="F10" s="11">
        <v>173</v>
      </c>
      <c r="G10" s="11">
        <v>65</v>
      </c>
      <c r="H10" s="13">
        <v>4</v>
      </c>
    </row>
    <row r="11" spans="1:8" ht="12.75">
      <c r="A11" s="10">
        <v>10</v>
      </c>
      <c r="B11" s="11" t="s">
        <v>8</v>
      </c>
      <c r="C11" s="11" t="s">
        <v>14</v>
      </c>
      <c r="D11" s="11" t="s">
        <v>13</v>
      </c>
      <c r="E11" s="12">
        <v>19</v>
      </c>
      <c r="F11" s="11">
        <v>154</v>
      </c>
      <c r="G11" s="11">
        <v>52</v>
      </c>
      <c r="H11" s="13">
        <v>1.6696676534318065</v>
      </c>
    </row>
    <row r="12" spans="1:8" ht="12.75">
      <c r="A12" s="10">
        <v>11</v>
      </c>
      <c r="B12" s="11" t="s">
        <v>8</v>
      </c>
      <c r="C12" s="11" t="s">
        <v>14</v>
      </c>
      <c r="D12" s="11" t="s">
        <v>13</v>
      </c>
      <c r="E12" s="12">
        <v>19</v>
      </c>
      <c r="F12" s="11">
        <v>178</v>
      </c>
      <c r="G12" s="11">
        <v>78</v>
      </c>
      <c r="H12" s="13">
        <v>1.774498733481857</v>
      </c>
    </row>
    <row r="13" spans="1:8" ht="12.75">
      <c r="A13" s="10">
        <v>12</v>
      </c>
      <c r="B13" s="11" t="s">
        <v>11</v>
      </c>
      <c r="C13" s="11" t="s">
        <v>9</v>
      </c>
      <c r="D13" s="11" t="s">
        <v>13</v>
      </c>
      <c r="E13" s="12">
        <v>18</v>
      </c>
      <c r="F13" s="11">
        <v>176</v>
      </c>
      <c r="G13" s="11">
        <v>74</v>
      </c>
      <c r="H13" s="13">
        <v>2.487105929746391</v>
      </c>
    </row>
    <row r="14" spans="1:8" ht="12.75">
      <c r="A14" s="10">
        <v>13</v>
      </c>
      <c r="B14" s="11" t="s">
        <v>11</v>
      </c>
      <c r="C14" s="11" t="s">
        <v>9</v>
      </c>
      <c r="D14" s="11" t="s">
        <v>13</v>
      </c>
      <c r="E14" s="12">
        <v>18</v>
      </c>
      <c r="F14" s="11">
        <v>186</v>
      </c>
      <c r="G14" s="11">
        <v>81</v>
      </c>
      <c r="H14" s="13">
        <v>3.6240730002746666</v>
      </c>
    </row>
    <row r="15" spans="1:8" ht="12.75">
      <c r="A15" s="10">
        <v>14</v>
      </c>
      <c r="B15" s="11" t="s">
        <v>11</v>
      </c>
      <c r="C15" s="11" t="s">
        <v>9</v>
      </c>
      <c r="D15" s="11" t="s">
        <v>10</v>
      </c>
      <c r="E15" s="12">
        <v>19</v>
      </c>
      <c r="F15" s="11">
        <v>195</v>
      </c>
      <c r="G15" s="11">
        <v>79</v>
      </c>
      <c r="H15" s="13">
        <v>3.8241218298898283</v>
      </c>
    </row>
    <row r="16" spans="1:8" ht="12.75">
      <c r="A16" s="10">
        <v>15</v>
      </c>
      <c r="B16" s="11" t="s">
        <v>11</v>
      </c>
      <c r="C16" s="11" t="s">
        <v>9</v>
      </c>
      <c r="D16" s="11" t="s">
        <v>10</v>
      </c>
      <c r="E16" s="12">
        <v>19</v>
      </c>
      <c r="F16" s="11">
        <v>180</v>
      </c>
      <c r="G16" s="11">
        <v>75</v>
      </c>
      <c r="H16" s="13">
        <v>4.586016418958098</v>
      </c>
    </row>
    <row r="17" spans="1:8" ht="12.75">
      <c r="A17" s="10">
        <v>16</v>
      </c>
      <c r="B17" s="11" t="s">
        <v>8</v>
      </c>
      <c r="C17" s="11" t="s">
        <v>9</v>
      </c>
      <c r="D17" s="11" t="s">
        <v>10</v>
      </c>
      <c r="E17" s="12">
        <v>18</v>
      </c>
      <c r="F17" s="11">
        <v>164</v>
      </c>
      <c r="G17" s="11">
        <v>52</v>
      </c>
      <c r="H17" s="13">
        <v>4.12961210974456</v>
      </c>
    </row>
    <row r="18" spans="1:8" ht="12.75">
      <c r="A18" s="10">
        <v>17</v>
      </c>
      <c r="B18" s="11" t="s">
        <v>8</v>
      </c>
      <c r="C18" s="11" t="s">
        <v>9</v>
      </c>
      <c r="D18" s="11" t="s">
        <v>10</v>
      </c>
      <c r="E18" s="12">
        <v>20</v>
      </c>
      <c r="F18" s="11">
        <v>169</v>
      </c>
      <c r="G18" s="11">
        <v>54</v>
      </c>
      <c r="H18" s="13">
        <v>4.764854884487441</v>
      </c>
    </row>
    <row r="19" spans="1:8" ht="12.75">
      <c r="A19" s="10">
        <v>18</v>
      </c>
      <c r="B19" s="11" t="s">
        <v>11</v>
      </c>
      <c r="C19" s="11" t="s">
        <v>9</v>
      </c>
      <c r="D19" s="11" t="s">
        <v>13</v>
      </c>
      <c r="E19" s="12">
        <v>19</v>
      </c>
      <c r="F19" s="11">
        <v>184</v>
      </c>
      <c r="G19" s="11">
        <v>77</v>
      </c>
      <c r="H19" s="13">
        <v>3.2998138370921963</v>
      </c>
    </row>
    <row r="20" spans="1:8" ht="12.75">
      <c r="A20" s="10">
        <v>19</v>
      </c>
      <c r="B20" s="11" t="s">
        <v>11</v>
      </c>
      <c r="C20" s="11" t="s">
        <v>12</v>
      </c>
      <c r="D20" s="11" t="s">
        <v>13</v>
      </c>
      <c r="E20" s="12">
        <v>18</v>
      </c>
      <c r="F20" s="11">
        <v>186</v>
      </c>
      <c r="G20" s="11">
        <v>95</v>
      </c>
      <c r="H20" s="13">
        <v>4.153874324777978</v>
      </c>
    </row>
    <row r="21" spans="1:8" ht="12.75">
      <c r="A21" s="10">
        <v>20</v>
      </c>
      <c r="B21" s="11" t="s">
        <v>11</v>
      </c>
      <c r="C21" s="11" t="s">
        <v>14</v>
      </c>
      <c r="D21" s="11" t="s">
        <v>13</v>
      </c>
      <c r="E21" s="12">
        <v>18</v>
      </c>
      <c r="F21" s="11">
        <v>183</v>
      </c>
      <c r="G21" s="11">
        <v>70</v>
      </c>
      <c r="H21" s="13">
        <v>1.3733329264198737</v>
      </c>
    </row>
    <row r="22" spans="1:8" ht="12.75">
      <c r="A22" s="10">
        <v>21</v>
      </c>
      <c r="B22" s="11" t="s">
        <v>11</v>
      </c>
      <c r="C22" s="11" t="s">
        <v>12</v>
      </c>
      <c r="D22" s="11" t="s">
        <v>10</v>
      </c>
      <c r="E22" s="12">
        <v>18</v>
      </c>
      <c r="F22" s="11">
        <v>176</v>
      </c>
      <c r="G22" s="11">
        <v>70</v>
      </c>
      <c r="H22" s="13">
        <v>1</v>
      </c>
    </row>
    <row r="23" spans="1:8" ht="12.75">
      <c r="A23" s="10">
        <v>22</v>
      </c>
      <c r="B23" s="11" t="s">
        <v>11</v>
      </c>
      <c r="C23" s="11" t="s">
        <v>12</v>
      </c>
      <c r="D23" s="11" t="s">
        <v>10</v>
      </c>
      <c r="E23" s="12">
        <v>19</v>
      </c>
      <c r="F23" s="11">
        <v>187</v>
      </c>
      <c r="G23" s="11">
        <v>84</v>
      </c>
      <c r="H23" s="13">
        <v>3.6991485335856193</v>
      </c>
    </row>
    <row r="24" spans="1:8" ht="12.75">
      <c r="A24" s="10">
        <v>23</v>
      </c>
      <c r="B24" s="11" t="s">
        <v>8</v>
      </c>
      <c r="C24" s="11" t="s">
        <v>12</v>
      </c>
      <c r="D24" s="11" t="s">
        <v>10</v>
      </c>
      <c r="E24" s="12">
        <v>18</v>
      </c>
      <c r="F24" s="11">
        <v>173</v>
      </c>
      <c r="G24" s="11">
        <v>68</v>
      </c>
      <c r="H24" s="13">
        <v>2.9151280251472516</v>
      </c>
    </row>
    <row r="25" spans="1:8" ht="12.75">
      <c r="A25" s="10">
        <v>24</v>
      </c>
      <c r="B25" s="11" t="s">
        <v>8</v>
      </c>
      <c r="C25" s="11" t="s">
        <v>12</v>
      </c>
      <c r="D25" s="11" t="s">
        <v>13</v>
      </c>
      <c r="E25" s="12">
        <v>19</v>
      </c>
      <c r="F25" s="11">
        <v>170</v>
      </c>
      <c r="G25" s="11">
        <v>60</v>
      </c>
      <c r="H25" s="13">
        <v>4.67329935605945</v>
      </c>
    </row>
    <row r="26" spans="1:8" ht="12.75">
      <c r="A26" s="10">
        <v>25</v>
      </c>
      <c r="B26" s="11" t="s">
        <v>8</v>
      </c>
      <c r="C26" s="11" t="s">
        <v>9</v>
      </c>
      <c r="D26" s="11" t="s">
        <v>13</v>
      </c>
      <c r="E26" s="12">
        <v>18</v>
      </c>
      <c r="F26" s="11">
        <v>160</v>
      </c>
      <c r="G26" s="11">
        <v>50</v>
      </c>
      <c r="H26" s="13">
        <v>3.3567308572649313</v>
      </c>
    </row>
    <row r="27" spans="1:8" ht="12.75">
      <c r="A27" s="10">
        <v>26</v>
      </c>
      <c r="B27" s="11" t="s">
        <v>8</v>
      </c>
      <c r="C27" s="11" t="s">
        <v>9</v>
      </c>
      <c r="D27" s="11" t="s">
        <v>13</v>
      </c>
      <c r="E27" s="12">
        <v>18</v>
      </c>
      <c r="F27" s="11">
        <v>168</v>
      </c>
      <c r="G27" s="11">
        <v>58</v>
      </c>
      <c r="H27" s="13">
        <v>1.4070558793908505</v>
      </c>
    </row>
    <row r="28" spans="1:8" ht="12.75">
      <c r="A28" s="10">
        <v>27</v>
      </c>
      <c r="B28" s="11" t="s">
        <v>8</v>
      </c>
      <c r="C28" s="11" t="s">
        <v>9</v>
      </c>
      <c r="D28" s="11" t="s">
        <v>10</v>
      </c>
      <c r="E28" s="12">
        <v>18</v>
      </c>
      <c r="F28" s="11">
        <v>168</v>
      </c>
      <c r="G28" s="11">
        <v>62</v>
      </c>
      <c r="H28" s="13">
        <v>4.530777916806543</v>
      </c>
    </row>
    <row r="29" spans="1:8" ht="12.75">
      <c r="A29" s="10">
        <v>28</v>
      </c>
      <c r="B29" s="11" t="s">
        <v>11</v>
      </c>
      <c r="C29" s="11" t="s">
        <v>9</v>
      </c>
      <c r="D29" s="11" t="s">
        <v>10</v>
      </c>
      <c r="E29" s="12">
        <v>20</v>
      </c>
      <c r="F29" s="11">
        <v>182</v>
      </c>
      <c r="G29" s="11">
        <v>70</v>
      </c>
      <c r="H29" s="13">
        <v>2.1018097476119264</v>
      </c>
    </row>
    <row r="30" spans="1:8" ht="12.75">
      <c r="A30" s="10">
        <v>29</v>
      </c>
      <c r="B30" s="11" t="s">
        <v>11</v>
      </c>
      <c r="C30" s="11" t="s">
        <v>9</v>
      </c>
      <c r="D30" s="11" t="s">
        <v>10</v>
      </c>
      <c r="E30" s="12">
        <v>20</v>
      </c>
      <c r="F30" s="11">
        <v>172</v>
      </c>
      <c r="G30" s="11">
        <v>57</v>
      </c>
      <c r="H30" s="13">
        <v>4.761040070802942</v>
      </c>
    </row>
    <row r="31" spans="1:8" ht="12.75">
      <c r="A31" s="10">
        <v>30</v>
      </c>
      <c r="B31" s="11" t="s">
        <v>8</v>
      </c>
      <c r="C31" s="11" t="s">
        <v>14</v>
      </c>
      <c r="D31" s="11" t="s">
        <v>10</v>
      </c>
      <c r="E31" s="12">
        <v>18</v>
      </c>
      <c r="F31" s="11">
        <v>160</v>
      </c>
      <c r="G31" s="11">
        <v>54</v>
      </c>
      <c r="H31" s="13">
        <v>4.570604571672719</v>
      </c>
    </row>
    <row r="32" spans="1:8" ht="12.75">
      <c r="A32" s="10">
        <v>31</v>
      </c>
      <c r="B32" s="11" t="s">
        <v>11</v>
      </c>
      <c r="C32" s="11" t="s">
        <v>14</v>
      </c>
      <c r="D32" s="11" t="s">
        <v>10</v>
      </c>
      <c r="E32" s="12">
        <v>18</v>
      </c>
      <c r="F32" s="11">
        <v>182</v>
      </c>
      <c r="G32" s="11">
        <v>80</v>
      </c>
      <c r="H32" s="13">
        <v>2.5701162755211038</v>
      </c>
    </row>
    <row r="33" spans="1:8" ht="12.75">
      <c r="A33" s="10">
        <v>32</v>
      </c>
      <c r="B33" s="11" t="s">
        <v>11</v>
      </c>
      <c r="C33" s="11" t="s">
        <v>14</v>
      </c>
      <c r="D33" s="11" t="s">
        <v>10</v>
      </c>
      <c r="E33" s="12">
        <v>18</v>
      </c>
      <c r="F33" s="11">
        <v>180</v>
      </c>
      <c r="G33" s="11">
        <v>65</v>
      </c>
      <c r="H33" s="13">
        <v>1.4206366161076691</v>
      </c>
    </row>
    <row r="34" spans="1:8" ht="12.75">
      <c r="A34" s="10">
        <v>33</v>
      </c>
      <c r="B34" s="11" t="s">
        <v>11</v>
      </c>
      <c r="C34" s="11" t="s">
        <v>14</v>
      </c>
      <c r="D34" s="11" t="s">
        <v>13</v>
      </c>
      <c r="E34" s="12">
        <v>18</v>
      </c>
      <c r="F34" s="11">
        <v>178</v>
      </c>
      <c r="G34" s="11">
        <v>50</v>
      </c>
      <c r="H34" s="13">
        <v>3.4182256538590656</v>
      </c>
    </row>
    <row r="35" spans="1:8" ht="12.75">
      <c r="A35" s="10">
        <v>34</v>
      </c>
      <c r="B35" s="11" t="s">
        <v>11</v>
      </c>
      <c r="C35" s="11" t="s">
        <v>14</v>
      </c>
      <c r="D35" s="11" t="s">
        <v>13</v>
      </c>
      <c r="E35" s="12">
        <v>19</v>
      </c>
      <c r="F35" s="11">
        <v>180</v>
      </c>
      <c r="G35" s="11">
        <v>65</v>
      </c>
      <c r="H35" s="13">
        <v>4</v>
      </c>
    </row>
    <row r="36" spans="1:8" ht="12.75">
      <c r="A36" s="10">
        <v>35</v>
      </c>
      <c r="B36" s="11" t="s">
        <v>11</v>
      </c>
      <c r="C36" s="11" t="s">
        <v>9</v>
      </c>
      <c r="D36" s="11" t="s">
        <v>10</v>
      </c>
      <c r="E36" s="12">
        <v>18</v>
      </c>
      <c r="F36" s="11">
        <v>172</v>
      </c>
      <c r="G36" s="11">
        <v>68</v>
      </c>
      <c r="H36" s="13">
        <v>1.4709921567430648</v>
      </c>
    </row>
    <row r="37" spans="1:8" ht="12.75">
      <c r="A37" s="10">
        <v>36</v>
      </c>
      <c r="B37" s="11" t="s">
        <v>11</v>
      </c>
      <c r="C37" s="11" t="s">
        <v>12</v>
      </c>
      <c r="D37" s="11" t="s">
        <v>10</v>
      </c>
      <c r="E37" s="12">
        <v>20</v>
      </c>
      <c r="F37" s="11">
        <v>182</v>
      </c>
      <c r="G37" s="11">
        <v>100</v>
      </c>
      <c r="H37" s="13">
        <v>1</v>
      </c>
    </row>
    <row r="38" spans="1:8" ht="12.75">
      <c r="A38" s="10">
        <v>37</v>
      </c>
      <c r="B38" s="11" t="s">
        <v>8</v>
      </c>
      <c r="C38" s="11" t="s">
        <v>9</v>
      </c>
      <c r="D38" s="11" t="s">
        <v>10</v>
      </c>
      <c r="E38" s="12">
        <v>18</v>
      </c>
      <c r="F38" s="11">
        <v>158</v>
      </c>
      <c r="G38" s="11">
        <v>50</v>
      </c>
      <c r="H38" s="13">
        <v>3.0933561204870754</v>
      </c>
    </row>
    <row r="39" spans="1:8" ht="12.75">
      <c r="A39" s="10">
        <v>38</v>
      </c>
      <c r="B39" s="11" t="s">
        <v>8</v>
      </c>
      <c r="C39" s="11" t="s">
        <v>9</v>
      </c>
      <c r="D39" s="11" t="s">
        <v>10</v>
      </c>
      <c r="E39" s="12">
        <v>18</v>
      </c>
      <c r="F39" s="11">
        <v>169</v>
      </c>
      <c r="G39" s="11">
        <v>60</v>
      </c>
      <c r="H39" s="13">
        <v>2.5524155400250255</v>
      </c>
    </row>
    <row r="40" spans="1:8" ht="12.75">
      <c r="A40" s="10">
        <v>39</v>
      </c>
      <c r="B40" s="11" t="s">
        <v>11</v>
      </c>
      <c r="C40" s="11" t="s">
        <v>9</v>
      </c>
      <c r="D40" s="11" t="s">
        <v>10</v>
      </c>
      <c r="E40" s="12">
        <v>18</v>
      </c>
      <c r="F40" s="11">
        <v>185</v>
      </c>
      <c r="G40" s="11">
        <v>80</v>
      </c>
      <c r="H40" s="13">
        <v>2.8612628559221163</v>
      </c>
    </row>
    <row r="41" spans="1:8" ht="12.75">
      <c r="A41" s="10">
        <v>40</v>
      </c>
      <c r="B41" s="11" t="s">
        <v>11</v>
      </c>
      <c r="C41" s="11" t="s">
        <v>12</v>
      </c>
      <c r="D41" s="11" t="s">
        <v>10</v>
      </c>
      <c r="E41" s="12">
        <v>18</v>
      </c>
      <c r="F41" s="11">
        <v>184</v>
      </c>
      <c r="G41" s="11">
        <v>75</v>
      </c>
      <c r="H41" s="13">
        <v>3.315530869472335</v>
      </c>
    </row>
    <row r="42" spans="1:8" ht="12.75">
      <c r="A42" s="10">
        <v>41</v>
      </c>
      <c r="B42" s="11" t="s">
        <v>11</v>
      </c>
      <c r="C42" s="11" t="s">
        <v>12</v>
      </c>
      <c r="D42" s="11" t="s">
        <v>13</v>
      </c>
      <c r="E42" s="12">
        <v>20</v>
      </c>
      <c r="F42" s="11">
        <v>174</v>
      </c>
      <c r="G42" s="11">
        <v>72</v>
      </c>
      <c r="H42" s="13">
        <v>2.9935605945005643</v>
      </c>
    </row>
    <row r="43" spans="1:8" ht="12.75">
      <c r="A43" s="10">
        <v>42</v>
      </c>
      <c r="B43" s="11" t="s">
        <v>11</v>
      </c>
      <c r="C43" s="11" t="s">
        <v>9</v>
      </c>
      <c r="D43" s="11" t="s">
        <v>13</v>
      </c>
      <c r="E43" s="12">
        <v>19</v>
      </c>
      <c r="F43" s="11">
        <v>191</v>
      </c>
      <c r="G43" s="11">
        <v>89</v>
      </c>
      <c r="H43" s="13">
        <v>2.7881710257271037</v>
      </c>
    </row>
    <row r="44" spans="1:8" ht="12.75">
      <c r="A44" s="10">
        <v>43</v>
      </c>
      <c r="B44" s="11" t="s">
        <v>11</v>
      </c>
      <c r="C44" s="11" t="s">
        <v>14</v>
      </c>
      <c r="D44" s="11" t="s">
        <v>10</v>
      </c>
      <c r="E44" s="12">
        <v>20</v>
      </c>
      <c r="F44" s="11">
        <v>185</v>
      </c>
      <c r="G44" s="11">
        <v>77</v>
      </c>
      <c r="H44" s="13">
        <v>3.5656300546281323</v>
      </c>
    </row>
    <row r="45" spans="1:8" ht="12.75">
      <c r="A45" s="10">
        <v>44</v>
      </c>
      <c r="B45" s="11" t="s">
        <v>8</v>
      </c>
      <c r="C45" s="11" t="s">
        <v>14</v>
      </c>
      <c r="D45" s="11" t="s">
        <v>10</v>
      </c>
      <c r="E45" s="12">
        <v>19</v>
      </c>
      <c r="F45" s="11">
        <v>164</v>
      </c>
      <c r="G45" s="11">
        <v>47</v>
      </c>
      <c r="H45" s="13">
        <v>3.3051545762504957</v>
      </c>
    </row>
    <row r="46" spans="1:8" ht="12.75">
      <c r="A46" s="10">
        <v>45</v>
      </c>
      <c r="B46" s="11" t="s">
        <v>8</v>
      </c>
      <c r="C46" s="11" t="s">
        <v>14</v>
      </c>
      <c r="D46" s="11" t="s">
        <v>10</v>
      </c>
      <c r="E46" s="12">
        <v>18</v>
      </c>
      <c r="F46" s="11">
        <v>173</v>
      </c>
      <c r="G46" s="11">
        <v>65</v>
      </c>
      <c r="H46" s="13">
        <v>4</v>
      </c>
    </row>
    <row r="47" spans="1:8" ht="12.75">
      <c r="A47" s="10">
        <v>46</v>
      </c>
      <c r="B47" s="11" t="s">
        <v>8</v>
      </c>
      <c r="C47" s="11" t="s">
        <v>14</v>
      </c>
      <c r="D47" s="11" t="s">
        <v>13</v>
      </c>
      <c r="E47" s="12">
        <v>19</v>
      </c>
      <c r="F47" s="11">
        <v>154</v>
      </c>
      <c r="G47" s="11">
        <v>52</v>
      </c>
      <c r="H47" s="13">
        <v>1.6696676534318065</v>
      </c>
    </row>
    <row r="48" spans="1:8" ht="12.75">
      <c r="A48" s="10">
        <v>47</v>
      </c>
      <c r="B48" s="11" t="s">
        <v>8</v>
      </c>
      <c r="C48" s="11" t="s">
        <v>14</v>
      </c>
      <c r="D48" s="11" t="s">
        <v>13</v>
      </c>
      <c r="E48" s="12">
        <v>19</v>
      </c>
      <c r="F48" s="11">
        <v>178</v>
      </c>
      <c r="G48" s="11">
        <v>78</v>
      </c>
      <c r="H48" s="13">
        <v>1.774498733481857</v>
      </c>
    </row>
    <row r="49" spans="1:8" ht="12.75">
      <c r="A49" s="10">
        <v>48</v>
      </c>
      <c r="B49" s="11" t="s">
        <v>11</v>
      </c>
      <c r="C49" s="11" t="s">
        <v>9</v>
      </c>
      <c r="D49" s="11" t="s">
        <v>13</v>
      </c>
      <c r="E49" s="12">
        <v>18</v>
      </c>
      <c r="F49" s="11">
        <v>176</v>
      </c>
      <c r="G49" s="11">
        <v>74</v>
      </c>
      <c r="H49" s="13">
        <v>2.487105929746391</v>
      </c>
    </row>
    <row r="50" spans="1:8" ht="12.75">
      <c r="A50" s="10">
        <v>49</v>
      </c>
      <c r="B50" s="11" t="s">
        <v>11</v>
      </c>
      <c r="C50" s="11" t="s">
        <v>9</v>
      </c>
      <c r="D50" s="11" t="s">
        <v>13</v>
      </c>
      <c r="E50" s="12">
        <v>18</v>
      </c>
      <c r="F50" s="11">
        <v>186</v>
      </c>
      <c r="G50" s="11">
        <v>81</v>
      </c>
      <c r="H50" s="13">
        <v>3.6240730002746666</v>
      </c>
    </row>
    <row r="51" spans="1:8" ht="12.75">
      <c r="A51" s="10">
        <v>50</v>
      </c>
      <c r="B51" s="11" t="s">
        <v>11</v>
      </c>
      <c r="C51" s="11" t="s">
        <v>9</v>
      </c>
      <c r="D51" s="11" t="s">
        <v>10</v>
      </c>
      <c r="E51" s="12">
        <v>19</v>
      </c>
      <c r="F51" s="11">
        <v>195</v>
      </c>
      <c r="G51" s="11">
        <v>79</v>
      </c>
      <c r="H51" s="13">
        <v>3.8241218298898283</v>
      </c>
    </row>
    <row r="52" spans="1:8" ht="12.75">
      <c r="A52" s="10">
        <v>51</v>
      </c>
      <c r="B52" s="11" t="s">
        <v>11</v>
      </c>
      <c r="C52" s="11" t="s">
        <v>9</v>
      </c>
      <c r="D52" s="11" t="s">
        <v>10</v>
      </c>
      <c r="E52" s="12">
        <v>19</v>
      </c>
      <c r="F52" s="11">
        <v>180</v>
      </c>
      <c r="G52" s="11">
        <v>75</v>
      </c>
      <c r="H52" s="13">
        <v>4.586016418958098</v>
      </c>
    </row>
    <row r="53" spans="1:8" ht="12.75">
      <c r="A53" s="10">
        <v>52</v>
      </c>
      <c r="B53" s="11" t="s">
        <v>8</v>
      </c>
      <c r="C53" s="11" t="s">
        <v>9</v>
      </c>
      <c r="D53" s="11" t="s">
        <v>10</v>
      </c>
      <c r="E53" s="12">
        <v>18</v>
      </c>
      <c r="F53" s="11">
        <v>164</v>
      </c>
      <c r="G53" s="11">
        <v>52</v>
      </c>
      <c r="H53" s="13">
        <v>4.12961210974456</v>
      </c>
    </row>
    <row r="54" spans="1:8" ht="12.75">
      <c r="A54" s="10">
        <v>53</v>
      </c>
      <c r="B54" s="11" t="s">
        <v>8</v>
      </c>
      <c r="C54" s="11" t="s">
        <v>9</v>
      </c>
      <c r="D54" s="11" t="s">
        <v>10</v>
      </c>
      <c r="E54" s="12">
        <v>20</v>
      </c>
      <c r="F54" s="11">
        <v>169</v>
      </c>
      <c r="G54" s="11">
        <v>54</v>
      </c>
      <c r="H54" s="13">
        <v>4.764854884487441</v>
      </c>
    </row>
    <row r="55" spans="1:8" ht="12.75">
      <c r="A55" s="10">
        <v>54</v>
      </c>
      <c r="B55" s="11" t="s">
        <v>11</v>
      </c>
      <c r="C55" s="11" t="s">
        <v>9</v>
      </c>
      <c r="D55" s="11" t="s">
        <v>13</v>
      </c>
      <c r="E55" s="12">
        <v>19</v>
      </c>
      <c r="F55" s="11">
        <v>184</v>
      </c>
      <c r="G55" s="11">
        <v>77</v>
      </c>
      <c r="H55" s="13">
        <v>3.2998138370921963</v>
      </c>
    </row>
    <row r="56" spans="1:8" ht="12.75">
      <c r="A56" s="10">
        <v>55</v>
      </c>
      <c r="B56" s="11" t="s">
        <v>11</v>
      </c>
      <c r="C56" s="11" t="s">
        <v>12</v>
      </c>
      <c r="D56" s="11" t="s">
        <v>13</v>
      </c>
      <c r="E56" s="12">
        <v>18</v>
      </c>
      <c r="F56" s="11">
        <v>186</v>
      </c>
      <c r="G56" s="11">
        <v>95</v>
      </c>
      <c r="H56" s="13">
        <v>4.153874324777978</v>
      </c>
    </row>
    <row r="57" spans="1:8" ht="12.75">
      <c r="A57" s="10">
        <v>56</v>
      </c>
      <c r="B57" s="11" t="s">
        <v>11</v>
      </c>
      <c r="C57" s="11" t="s">
        <v>14</v>
      </c>
      <c r="D57" s="11" t="s">
        <v>13</v>
      </c>
      <c r="E57" s="12">
        <v>18</v>
      </c>
      <c r="F57" s="11">
        <v>183</v>
      </c>
      <c r="G57" s="11">
        <v>70</v>
      </c>
      <c r="H57" s="13">
        <v>1.3733329264198737</v>
      </c>
    </row>
    <row r="58" spans="1:8" ht="12.75">
      <c r="A58" s="10">
        <v>57</v>
      </c>
      <c r="B58" s="11" t="s">
        <v>11</v>
      </c>
      <c r="C58" s="11" t="s">
        <v>12</v>
      </c>
      <c r="D58" s="11" t="s">
        <v>10</v>
      </c>
      <c r="E58" s="12">
        <v>18</v>
      </c>
      <c r="F58" s="11">
        <v>176</v>
      </c>
      <c r="G58" s="11">
        <v>70</v>
      </c>
      <c r="H58" s="13">
        <v>1</v>
      </c>
    </row>
    <row r="59" spans="1:8" ht="12.75">
      <c r="A59" s="10">
        <v>58</v>
      </c>
      <c r="B59" s="11" t="s">
        <v>11</v>
      </c>
      <c r="C59" s="11" t="s">
        <v>12</v>
      </c>
      <c r="D59" s="11" t="s">
        <v>10</v>
      </c>
      <c r="E59" s="12">
        <v>19</v>
      </c>
      <c r="F59" s="11">
        <v>187</v>
      </c>
      <c r="G59" s="11">
        <v>84</v>
      </c>
      <c r="H59" s="13">
        <v>3.6991485335856193</v>
      </c>
    </row>
    <row r="60" spans="1:8" ht="12.75">
      <c r="A60" s="10">
        <v>59</v>
      </c>
      <c r="B60" s="11" t="s">
        <v>8</v>
      </c>
      <c r="C60" s="11" t="s">
        <v>12</v>
      </c>
      <c r="D60" s="11" t="s">
        <v>10</v>
      </c>
      <c r="E60" s="12">
        <v>18</v>
      </c>
      <c r="F60" s="11">
        <v>173</v>
      </c>
      <c r="G60" s="11">
        <v>68</v>
      </c>
      <c r="H60" s="13">
        <v>2.9151280251472516</v>
      </c>
    </row>
    <row r="61" spans="1:8" ht="12.75">
      <c r="A61" s="10">
        <v>60</v>
      </c>
      <c r="B61" s="11" t="s">
        <v>8</v>
      </c>
      <c r="C61" s="11" t="s">
        <v>12</v>
      </c>
      <c r="D61" s="11" t="s">
        <v>13</v>
      </c>
      <c r="E61" s="12">
        <v>19</v>
      </c>
      <c r="F61" s="11">
        <v>170</v>
      </c>
      <c r="G61" s="11">
        <v>60</v>
      </c>
      <c r="H61" s="13">
        <v>4.67329935605945</v>
      </c>
    </row>
    <row r="62" spans="1:8" ht="12.75">
      <c r="A62" s="10">
        <v>61</v>
      </c>
      <c r="B62" s="11" t="s">
        <v>8</v>
      </c>
      <c r="C62" s="11" t="s">
        <v>9</v>
      </c>
      <c r="D62" s="11" t="s">
        <v>13</v>
      </c>
      <c r="E62" s="12">
        <v>18</v>
      </c>
      <c r="F62" s="11">
        <v>160</v>
      </c>
      <c r="G62" s="11">
        <v>50</v>
      </c>
      <c r="H62" s="13">
        <v>3.3567308572649313</v>
      </c>
    </row>
    <row r="63" spans="1:8" ht="12.75">
      <c r="A63" s="10">
        <v>62</v>
      </c>
      <c r="B63" s="11" t="s">
        <v>8</v>
      </c>
      <c r="C63" s="11" t="s">
        <v>9</v>
      </c>
      <c r="D63" s="11" t="s">
        <v>13</v>
      </c>
      <c r="E63" s="12">
        <v>18</v>
      </c>
      <c r="F63" s="11">
        <v>168</v>
      </c>
      <c r="G63" s="11">
        <v>58</v>
      </c>
      <c r="H63" s="13">
        <v>1.4070558793908505</v>
      </c>
    </row>
    <row r="64" spans="1:8" ht="12.75">
      <c r="A64" s="10">
        <v>63</v>
      </c>
      <c r="B64" s="11" t="s">
        <v>8</v>
      </c>
      <c r="C64" s="11" t="s">
        <v>9</v>
      </c>
      <c r="D64" s="11" t="s">
        <v>10</v>
      </c>
      <c r="E64" s="12">
        <v>18</v>
      </c>
      <c r="F64" s="11">
        <v>168</v>
      </c>
      <c r="G64" s="11">
        <v>62</v>
      </c>
      <c r="H64" s="13">
        <v>4.530777916806543</v>
      </c>
    </row>
    <row r="65" spans="1:8" ht="12.75">
      <c r="A65" s="10">
        <v>64</v>
      </c>
      <c r="B65" s="11" t="s">
        <v>11</v>
      </c>
      <c r="C65" s="11" t="s">
        <v>9</v>
      </c>
      <c r="D65" s="11" t="s">
        <v>10</v>
      </c>
      <c r="E65" s="12">
        <v>20</v>
      </c>
      <c r="F65" s="11">
        <v>182</v>
      </c>
      <c r="G65" s="11">
        <v>70</v>
      </c>
      <c r="H65" s="13">
        <v>2.1018097476119264</v>
      </c>
    </row>
    <row r="66" spans="1:8" ht="12.75">
      <c r="A66" s="10">
        <v>65</v>
      </c>
      <c r="B66" s="11" t="s">
        <v>11</v>
      </c>
      <c r="C66" s="11" t="s">
        <v>9</v>
      </c>
      <c r="D66" s="11" t="s">
        <v>10</v>
      </c>
      <c r="E66" s="12">
        <v>20</v>
      </c>
      <c r="F66" s="11">
        <v>172</v>
      </c>
      <c r="G66" s="11">
        <v>57</v>
      </c>
      <c r="H66" s="13">
        <v>4.761040070802942</v>
      </c>
    </row>
    <row r="67" spans="1:8" ht="12.75">
      <c r="A67" s="10">
        <v>66</v>
      </c>
      <c r="B67" s="11" t="s">
        <v>8</v>
      </c>
      <c r="C67" s="11" t="s">
        <v>14</v>
      </c>
      <c r="D67" s="11" t="s">
        <v>10</v>
      </c>
      <c r="E67" s="12">
        <v>18</v>
      </c>
      <c r="F67" s="11">
        <v>160</v>
      </c>
      <c r="G67" s="11">
        <v>54</v>
      </c>
      <c r="H67" s="13">
        <v>4.570604571672719</v>
      </c>
    </row>
    <row r="68" spans="1:8" ht="12.75">
      <c r="A68" s="10">
        <v>67</v>
      </c>
      <c r="B68" s="11" t="s">
        <v>11</v>
      </c>
      <c r="C68" s="11" t="s">
        <v>14</v>
      </c>
      <c r="D68" s="11" t="s">
        <v>10</v>
      </c>
      <c r="E68" s="12">
        <v>18</v>
      </c>
      <c r="F68" s="11">
        <v>182</v>
      </c>
      <c r="G68" s="11">
        <v>80</v>
      </c>
      <c r="H68" s="13">
        <v>2.5701162755211038</v>
      </c>
    </row>
    <row r="69" spans="1:8" ht="12.75">
      <c r="A69" s="10">
        <v>68</v>
      </c>
      <c r="B69" s="11" t="s">
        <v>11</v>
      </c>
      <c r="C69" s="11" t="s">
        <v>14</v>
      </c>
      <c r="D69" s="11" t="s">
        <v>10</v>
      </c>
      <c r="E69" s="12">
        <v>18</v>
      </c>
      <c r="F69" s="11">
        <v>180</v>
      </c>
      <c r="G69" s="11">
        <v>65</v>
      </c>
      <c r="H69" s="13">
        <v>1.4206366161076691</v>
      </c>
    </row>
    <row r="70" spans="1:8" ht="12.75">
      <c r="A70" s="10">
        <v>69</v>
      </c>
      <c r="B70" s="11" t="s">
        <v>11</v>
      </c>
      <c r="C70" s="11" t="s">
        <v>14</v>
      </c>
      <c r="D70" s="11" t="s">
        <v>13</v>
      </c>
      <c r="E70" s="12">
        <v>18</v>
      </c>
      <c r="F70" s="11">
        <v>178</v>
      </c>
      <c r="G70" s="11">
        <v>50</v>
      </c>
      <c r="H70" s="13">
        <v>3.4182256538590656</v>
      </c>
    </row>
    <row r="71" spans="1:8" ht="12.75">
      <c r="A71" s="10">
        <v>70</v>
      </c>
      <c r="B71" s="11" t="s">
        <v>11</v>
      </c>
      <c r="C71" s="11" t="s">
        <v>14</v>
      </c>
      <c r="D71" s="11" t="s">
        <v>13</v>
      </c>
      <c r="E71" s="12">
        <v>19</v>
      </c>
      <c r="F71" s="11">
        <v>180</v>
      </c>
      <c r="G71" s="11">
        <v>65</v>
      </c>
      <c r="H71" s="13">
        <v>2.986999114963225</v>
      </c>
    </row>
    <row r="72" spans="1:8" ht="12.75">
      <c r="A72" s="10">
        <v>71</v>
      </c>
      <c r="B72" s="11" t="s">
        <v>11</v>
      </c>
      <c r="C72" s="11" t="s">
        <v>9</v>
      </c>
      <c r="D72" s="11" t="s">
        <v>10</v>
      </c>
      <c r="E72" s="12">
        <v>18</v>
      </c>
      <c r="F72" s="11">
        <v>172</v>
      </c>
      <c r="G72" s="11">
        <v>68</v>
      </c>
      <c r="H72" s="13">
        <v>1.4709921567430648</v>
      </c>
    </row>
    <row r="73" spans="1:8" ht="13.5" thickBot="1">
      <c r="A73" s="14">
        <v>72</v>
      </c>
      <c r="B73" s="15" t="s">
        <v>11</v>
      </c>
      <c r="C73" s="15" t="s">
        <v>12</v>
      </c>
      <c r="D73" s="15" t="s">
        <v>10</v>
      </c>
      <c r="E73" s="16">
        <v>20</v>
      </c>
      <c r="F73" s="15">
        <v>182</v>
      </c>
      <c r="G73" s="15">
        <v>100</v>
      </c>
      <c r="H73" s="17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4" max="4" width="10.8515625" style="0" customWidth="1"/>
    <col min="5" max="5" width="4.57421875" style="0" customWidth="1"/>
    <col min="8" max="8" width="11.140625" style="0" customWidth="1"/>
    <col min="9" max="10" width="12.00390625" style="0" customWidth="1"/>
    <col min="11" max="12" width="10.57421875" style="0" customWidth="1"/>
  </cols>
  <sheetData>
    <row r="1" spans="1:2" ht="12.75">
      <c r="A1" s="18" t="s">
        <v>15</v>
      </c>
      <c r="B1" t="s">
        <v>16</v>
      </c>
    </row>
    <row r="3" spans="1:13" ht="12.75">
      <c r="A3" s="18" t="s">
        <v>17</v>
      </c>
      <c r="C3" s="18"/>
      <c r="G3" s="19"/>
      <c r="H3" s="19"/>
      <c r="I3" s="19"/>
      <c r="J3" s="19"/>
      <c r="K3" s="19"/>
      <c r="L3" s="19"/>
      <c r="M3" s="19"/>
    </row>
    <row r="4" spans="1:13" ht="12.75">
      <c r="A4" t="s">
        <v>18</v>
      </c>
      <c r="F4">
        <v>26</v>
      </c>
      <c r="G4" s="19"/>
      <c r="H4" s="49" t="s">
        <v>19</v>
      </c>
      <c r="I4" s="49" t="s">
        <v>3</v>
      </c>
      <c r="J4" s="21"/>
      <c r="K4" s="22"/>
      <c r="L4" s="19"/>
      <c r="M4" s="19"/>
    </row>
    <row r="5" spans="1:13" ht="12.75">
      <c r="A5" t="s">
        <v>20</v>
      </c>
      <c r="F5">
        <v>10</v>
      </c>
      <c r="G5" s="19"/>
      <c r="H5" s="49" t="s">
        <v>1</v>
      </c>
      <c r="I5" s="20" t="s">
        <v>10</v>
      </c>
      <c r="J5" s="23" t="s">
        <v>13</v>
      </c>
      <c r="K5" s="24" t="s">
        <v>21</v>
      </c>
      <c r="L5" s="19"/>
      <c r="M5" s="19"/>
    </row>
    <row r="6" spans="1:13" ht="12.75">
      <c r="A6" t="s">
        <v>22</v>
      </c>
      <c r="F6">
        <v>44</v>
      </c>
      <c r="G6" s="19"/>
      <c r="H6" s="20" t="s">
        <v>8</v>
      </c>
      <c r="I6" s="25">
        <v>18</v>
      </c>
      <c r="J6" s="26">
        <v>10</v>
      </c>
      <c r="K6" s="27">
        <v>28</v>
      </c>
      <c r="L6" s="28"/>
      <c r="M6" s="19"/>
    </row>
    <row r="7" spans="1:13" ht="12.75">
      <c r="A7" t="s">
        <v>23</v>
      </c>
      <c r="F7">
        <v>28</v>
      </c>
      <c r="G7" s="19"/>
      <c r="H7" s="29" t="s">
        <v>11</v>
      </c>
      <c r="I7" s="30">
        <v>26</v>
      </c>
      <c r="J7" s="31">
        <v>18</v>
      </c>
      <c r="K7" s="32">
        <v>44</v>
      </c>
      <c r="L7" s="28"/>
      <c r="M7" s="19"/>
    </row>
    <row r="8" spans="1:13" ht="12.75">
      <c r="A8" t="s">
        <v>24</v>
      </c>
      <c r="F8">
        <v>72</v>
      </c>
      <c r="G8" s="33"/>
      <c r="H8" s="34" t="s">
        <v>21</v>
      </c>
      <c r="I8" s="35">
        <v>44</v>
      </c>
      <c r="J8" s="36">
        <v>28</v>
      </c>
      <c r="K8" s="37">
        <v>72</v>
      </c>
      <c r="L8" s="28"/>
      <c r="M8" s="19"/>
    </row>
    <row r="9" spans="7:12" ht="12.75">
      <c r="G9" s="33"/>
      <c r="L9" s="19"/>
    </row>
    <row r="10" spans="7:11" ht="12.75">
      <c r="G10" s="19"/>
      <c r="H10" s="19"/>
      <c r="I10" s="19"/>
      <c r="J10" s="19"/>
      <c r="K10" s="19"/>
    </row>
    <row r="11" spans="1:11" ht="12.75">
      <c r="A11" s="18" t="s">
        <v>25</v>
      </c>
      <c r="B11" s="18"/>
      <c r="C11" s="18"/>
      <c r="G11" s="19"/>
      <c r="H11" s="19"/>
      <c r="I11" s="19"/>
      <c r="J11" s="19"/>
      <c r="K11" s="19"/>
    </row>
    <row r="12" spans="1:11" ht="12.75">
      <c r="A12" t="s">
        <v>26</v>
      </c>
      <c r="C12" s="33"/>
      <c r="F12">
        <v>36.16</v>
      </c>
      <c r="G12" s="19"/>
      <c r="H12" s="49" t="s">
        <v>19</v>
      </c>
      <c r="I12" s="49" t="s">
        <v>3</v>
      </c>
      <c r="J12" s="21"/>
      <c r="K12" s="22"/>
    </row>
    <row r="13" spans="1:11" ht="12.75">
      <c r="A13" t="s">
        <v>27</v>
      </c>
      <c r="C13" s="33"/>
      <c r="F13">
        <v>13.89</v>
      </c>
      <c r="G13" s="19"/>
      <c r="H13" s="49" t="s">
        <v>1</v>
      </c>
      <c r="I13" s="20" t="s">
        <v>10</v>
      </c>
      <c r="J13" s="23" t="s">
        <v>13</v>
      </c>
      <c r="K13" s="24" t="s">
        <v>21</v>
      </c>
    </row>
    <row r="14" spans="1:11" ht="12.75">
      <c r="A14" t="s">
        <v>28</v>
      </c>
      <c r="C14" s="33"/>
      <c r="F14">
        <v>61.11</v>
      </c>
      <c r="G14" s="19"/>
      <c r="H14" s="20" t="s">
        <v>8</v>
      </c>
      <c r="I14" s="38">
        <v>0.25</v>
      </c>
      <c r="J14" s="39">
        <v>0.1388888888888889</v>
      </c>
      <c r="K14" s="40">
        <v>0.3888888888888889</v>
      </c>
    </row>
    <row r="15" spans="1:11" ht="12.75">
      <c r="A15" t="s">
        <v>29</v>
      </c>
      <c r="B15" s="41"/>
      <c r="C15" s="33"/>
      <c r="F15">
        <v>38.89</v>
      </c>
      <c r="G15" s="19"/>
      <c r="H15" s="29" t="s">
        <v>11</v>
      </c>
      <c r="I15" s="42">
        <v>0.3611111111111111</v>
      </c>
      <c r="J15" s="43">
        <v>0.25</v>
      </c>
      <c r="K15" s="44">
        <v>0.6111111111111112</v>
      </c>
    </row>
    <row r="16" spans="1:12" ht="12.75">
      <c r="A16" t="s">
        <v>30</v>
      </c>
      <c r="B16" s="41"/>
      <c r="C16" s="33"/>
      <c r="F16">
        <v>100</v>
      </c>
      <c r="G16" s="33"/>
      <c r="H16" s="34" t="s">
        <v>21</v>
      </c>
      <c r="I16" s="45">
        <v>0.6111111111111112</v>
      </c>
      <c r="J16" s="46">
        <v>0.3888888888888889</v>
      </c>
      <c r="K16" s="47">
        <v>1</v>
      </c>
      <c r="L16" s="33"/>
    </row>
    <row r="19" ht="12.75">
      <c r="A19" s="18"/>
    </row>
    <row r="20" spans="5:13" ht="12.75">
      <c r="E20" s="33"/>
      <c r="G20" s="19"/>
      <c r="L20" s="19"/>
      <c r="M20" s="19"/>
    </row>
    <row r="21" spans="5:13" ht="12.75">
      <c r="E21" s="33"/>
      <c r="L21" s="19"/>
      <c r="M21" s="19"/>
    </row>
    <row r="22" spans="5:13" ht="12.75">
      <c r="E22" s="33"/>
      <c r="L22" s="33"/>
      <c r="M22" s="19"/>
    </row>
    <row r="23" spans="12:13" ht="12.75">
      <c r="L23" s="33"/>
      <c r="M23" s="19"/>
    </row>
    <row r="24" spans="12:13" ht="12.75">
      <c r="L24" s="33"/>
      <c r="M24" s="19"/>
    </row>
    <row r="25" spans="1:13" ht="12.75">
      <c r="A25" s="18"/>
      <c r="L25" s="19"/>
      <c r="M25" s="19"/>
    </row>
    <row r="26" spans="1:5" ht="12.75">
      <c r="A26" s="41"/>
      <c r="B26" s="41"/>
      <c r="C26" s="41"/>
      <c r="D26" s="48"/>
      <c r="E26" s="33"/>
    </row>
    <row r="27" spans="1:5" ht="12.75">
      <c r="A27" s="41"/>
      <c r="B27" s="41"/>
      <c r="C27" s="41"/>
      <c r="D27" s="41"/>
      <c r="E27" s="33"/>
    </row>
    <row r="28" spans="1:5" ht="12.75">
      <c r="A28" s="41"/>
      <c r="B28" s="41"/>
      <c r="C28" s="41"/>
      <c r="D28" s="48"/>
      <c r="E28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3" max="4" width="8.140625" style="0" customWidth="1"/>
    <col min="5" max="5" width="10.57421875" style="0" bestFit="1" customWidth="1"/>
    <col min="6" max="6" width="9.7109375" style="0" customWidth="1"/>
    <col min="7" max="7" width="11.57421875" style="0" customWidth="1"/>
    <col min="8" max="8" width="11.421875" style="0" customWidth="1"/>
    <col min="9" max="9" width="12.00390625" style="0" bestFit="1" customWidth="1"/>
    <col min="10" max="11" width="13.8515625" style="0" bestFit="1" customWidth="1"/>
    <col min="12" max="12" width="13.8515625" style="0" customWidth="1"/>
    <col min="13" max="13" width="10.57421875" style="0" customWidth="1"/>
  </cols>
  <sheetData>
    <row r="1" spans="1:2" ht="12.75">
      <c r="A1" s="18" t="s">
        <v>15</v>
      </c>
      <c r="B1" t="s">
        <v>31</v>
      </c>
    </row>
    <row r="3" spans="1:5" ht="12.75">
      <c r="A3" s="18" t="s">
        <v>17</v>
      </c>
      <c r="E3" s="18"/>
    </row>
    <row r="4" spans="1:13" ht="12.75">
      <c r="A4" t="s">
        <v>32</v>
      </c>
      <c r="E4" s="28"/>
      <c r="G4">
        <v>12</v>
      </c>
      <c r="H4" s="49" t="s">
        <v>19</v>
      </c>
      <c r="I4" s="21"/>
      <c r="J4" s="49" t="s">
        <v>2</v>
      </c>
      <c r="K4" s="21"/>
      <c r="L4" s="21"/>
      <c r="M4" s="22"/>
    </row>
    <row r="5" spans="1:13" ht="12.75">
      <c r="A5" t="s">
        <v>33</v>
      </c>
      <c r="E5" s="28"/>
      <c r="G5">
        <v>4</v>
      </c>
      <c r="H5" s="49" t="s">
        <v>1</v>
      </c>
      <c r="I5" s="49" t="s">
        <v>3</v>
      </c>
      <c r="J5" s="20" t="s">
        <v>12</v>
      </c>
      <c r="K5" s="23" t="s">
        <v>14</v>
      </c>
      <c r="L5" s="23" t="s">
        <v>9</v>
      </c>
      <c r="M5" s="24" t="s">
        <v>21</v>
      </c>
    </row>
    <row r="6" spans="1:13" ht="12.75">
      <c r="A6" t="s">
        <v>34</v>
      </c>
      <c r="E6" s="50"/>
      <c r="G6">
        <v>12</v>
      </c>
      <c r="H6" s="20" t="s">
        <v>8</v>
      </c>
      <c r="I6" s="20" t="s">
        <v>10</v>
      </c>
      <c r="J6" s="25">
        <v>2</v>
      </c>
      <c r="K6" s="26">
        <v>6</v>
      </c>
      <c r="L6" s="26">
        <v>10</v>
      </c>
      <c r="M6" s="27">
        <v>18</v>
      </c>
    </row>
    <row r="7" spans="1:13" ht="12.75">
      <c r="A7" t="s">
        <v>35</v>
      </c>
      <c r="E7" s="28"/>
      <c r="G7">
        <v>18</v>
      </c>
      <c r="H7" s="51"/>
      <c r="I7" s="29" t="s">
        <v>13</v>
      </c>
      <c r="J7" s="30">
        <v>2</v>
      </c>
      <c r="K7" s="31">
        <v>4</v>
      </c>
      <c r="L7" s="31">
        <v>4</v>
      </c>
      <c r="M7" s="32">
        <v>10</v>
      </c>
    </row>
    <row r="8" spans="1:13" ht="12.75">
      <c r="A8" s="41" t="s">
        <v>36</v>
      </c>
      <c r="B8" s="41"/>
      <c r="C8" s="41"/>
      <c r="D8" s="41"/>
      <c r="E8" s="28"/>
      <c r="G8">
        <v>28</v>
      </c>
      <c r="H8" s="20" t="s">
        <v>37</v>
      </c>
      <c r="I8" s="21"/>
      <c r="J8" s="25">
        <v>4</v>
      </c>
      <c r="K8" s="26">
        <v>10</v>
      </c>
      <c r="L8" s="26">
        <v>14</v>
      </c>
      <c r="M8" s="27">
        <v>28</v>
      </c>
    </row>
    <row r="9" spans="1:13" ht="12.75">
      <c r="A9" t="s">
        <v>38</v>
      </c>
      <c r="E9" s="28"/>
      <c r="G9">
        <v>10</v>
      </c>
      <c r="H9" s="20" t="s">
        <v>11</v>
      </c>
      <c r="I9" s="20" t="s">
        <v>10</v>
      </c>
      <c r="J9" s="25">
        <v>8</v>
      </c>
      <c r="K9" s="26">
        <v>6</v>
      </c>
      <c r="L9" s="26">
        <v>12</v>
      </c>
      <c r="M9" s="27">
        <v>26</v>
      </c>
    </row>
    <row r="10" spans="1:13" ht="12.75">
      <c r="A10" t="s">
        <v>24</v>
      </c>
      <c r="E10" s="28"/>
      <c r="G10">
        <v>72</v>
      </c>
      <c r="H10" s="51"/>
      <c r="I10" s="29" t="s">
        <v>13</v>
      </c>
      <c r="J10" s="30">
        <v>4</v>
      </c>
      <c r="K10" s="31">
        <v>6</v>
      </c>
      <c r="L10" s="31">
        <v>8</v>
      </c>
      <c r="M10" s="32">
        <v>18</v>
      </c>
    </row>
    <row r="11" spans="5:13" ht="12.75">
      <c r="E11" s="28"/>
      <c r="H11" s="20" t="s">
        <v>39</v>
      </c>
      <c r="I11" s="21"/>
      <c r="J11" s="25">
        <v>12</v>
      </c>
      <c r="K11" s="26">
        <v>12</v>
      </c>
      <c r="L11" s="26">
        <v>20</v>
      </c>
      <c r="M11" s="27">
        <v>44</v>
      </c>
    </row>
    <row r="12" spans="8:13" ht="12.75">
      <c r="H12" s="34" t="s">
        <v>21</v>
      </c>
      <c r="I12" s="52"/>
      <c r="J12" s="35">
        <v>16</v>
      </c>
      <c r="K12" s="36">
        <v>22</v>
      </c>
      <c r="L12" s="36">
        <v>34</v>
      </c>
      <c r="M12" s="37">
        <v>72</v>
      </c>
    </row>
    <row r="13" ht="12.75">
      <c r="A13" s="18" t="s">
        <v>25</v>
      </c>
    </row>
    <row r="14" spans="1:13" ht="12.75">
      <c r="A14" t="s">
        <v>40</v>
      </c>
      <c r="E14" s="33"/>
      <c r="G14">
        <v>16.67</v>
      </c>
      <c r="H14" s="49" t="s">
        <v>19</v>
      </c>
      <c r="I14" s="21"/>
      <c r="J14" s="49" t="s">
        <v>2</v>
      </c>
      <c r="K14" s="21"/>
      <c r="L14" s="21"/>
      <c r="M14" s="22"/>
    </row>
    <row r="15" spans="1:13" ht="12.75">
      <c r="A15" t="s">
        <v>41</v>
      </c>
      <c r="E15" s="33"/>
      <c r="G15">
        <v>5.56</v>
      </c>
      <c r="H15" s="49" t="s">
        <v>1</v>
      </c>
      <c r="I15" s="49" t="s">
        <v>3</v>
      </c>
      <c r="J15" s="20" t="s">
        <v>12</v>
      </c>
      <c r="K15" s="23" t="s">
        <v>14</v>
      </c>
      <c r="L15" s="23" t="s">
        <v>9</v>
      </c>
      <c r="M15" s="24" t="s">
        <v>21</v>
      </c>
    </row>
    <row r="16" spans="1:13" ht="12.75">
      <c r="A16" t="s">
        <v>42</v>
      </c>
      <c r="E16" s="33"/>
      <c r="G16">
        <v>16.67</v>
      </c>
      <c r="H16" s="20" t="s">
        <v>8</v>
      </c>
      <c r="I16" s="20" t="s">
        <v>10</v>
      </c>
      <c r="J16" s="38">
        <v>0.027777777777777776</v>
      </c>
      <c r="K16" s="39">
        <v>0.08333333333333333</v>
      </c>
      <c r="L16" s="39">
        <v>0.1388888888888889</v>
      </c>
      <c r="M16" s="40">
        <v>0.25</v>
      </c>
    </row>
    <row r="17" spans="1:13" ht="12.75">
      <c r="A17" t="s">
        <v>43</v>
      </c>
      <c r="E17" s="33"/>
      <c r="G17">
        <v>25</v>
      </c>
      <c r="H17" s="51"/>
      <c r="I17" s="29" t="s">
        <v>13</v>
      </c>
      <c r="J17" s="42">
        <v>0.027777777777777776</v>
      </c>
      <c r="K17" s="43">
        <v>0.05555555555555555</v>
      </c>
      <c r="L17" s="43">
        <v>0.05555555555555555</v>
      </c>
      <c r="M17" s="44">
        <v>0.1388888888888889</v>
      </c>
    </row>
    <row r="18" spans="1:13" ht="12.75">
      <c r="A18" s="41" t="s">
        <v>44</v>
      </c>
      <c r="B18" s="41"/>
      <c r="C18" s="41"/>
      <c r="D18" s="41"/>
      <c r="E18" s="33"/>
      <c r="G18">
        <v>38.89</v>
      </c>
      <c r="H18" s="20" t="s">
        <v>37</v>
      </c>
      <c r="I18" s="21"/>
      <c r="J18" s="38">
        <v>0.05555555555555555</v>
      </c>
      <c r="K18" s="39">
        <v>0.1388888888888889</v>
      </c>
      <c r="L18" s="39">
        <v>0.19444444444444445</v>
      </c>
      <c r="M18" s="40">
        <v>0.3888888888888889</v>
      </c>
    </row>
    <row r="19" spans="1:13" ht="12.75">
      <c r="A19" t="s">
        <v>45</v>
      </c>
      <c r="E19" s="33"/>
      <c r="G19">
        <v>13.89</v>
      </c>
      <c r="H19" s="20" t="s">
        <v>11</v>
      </c>
      <c r="I19" s="20" t="s">
        <v>10</v>
      </c>
      <c r="J19" s="38">
        <v>0.1111111111111111</v>
      </c>
      <c r="K19" s="39">
        <v>0.08333333333333333</v>
      </c>
      <c r="L19" s="39">
        <v>0.16666666666666666</v>
      </c>
      <c r="M19" s="40">
        <v>0.3611111111111111</v>
      </c>
    </row>
    <row r="20" spans="1:13" ht="12.75">
      <c r="A20" t="s">
        <v>30</v>
      </c>
      <c r="E20" s="33"/>
      <c r="G20">
        <v>100</v>
      </c>
      <c r="H20" s="51"/>
      <c r="I20" s="29" t="s">
        <v>13</v>
      </c>
      <c r="J20" s="42">
        <v>0.05555555555555555</v>
      </c>
      <c r="K20" s="43">
        <v>0.08333333333333333</v>
      </c>
      <c r="L20" s="43">
        <v>0.1111111111111111</v>
      </c>
      <c r="M20" s="44">
        <v>0.25</v>
      </c>
    </row>
    <row r="21" spans="8:13" ht="12.75">
      <c r="H21" s="20" t="s">
        <v>39</v>
      </c>
      <c r="I21" s="21"/>
      <c r="J21" s="38">
        <v>0.16666666666666666</v>
      </c>
      <c r="K21" s="39">
        <v>0.16666666666666666</v>
      </c>
      <c r="L21" s="39">
        <v>0.2777777777777778</v>
      </c>
      <c r="M21" s="40">
        <v>0.6111111111111112</v>
      </c>
    </row>
    <row r="22" spans="8:13" ht="12.75">
      <c r="H22" s="34" t="s">
        <v>21</v>
      </c>
      <c r="I22" s="52"/>
      <c r="J22" s="45">
        <v>0.2222222222222222</v>
      </c>
      <c r="K22" s="46">
        <v>0.3055555555555556</v>
      </c>
      <c r="L22" s="46">
        <v>0.4722222222222222</v>
      </c>
      <c r="M22" s="47">
        <v>1</v>
      </c>
    </row>
    <row r="23" spans="1:2" ht="12.75">
      <c r="A23" s="18"/>
      <c r="B23" s="18"/>
    </row>
    <row r="24" ht="12.75">
      <c r="G24" s="33"/>
    </row>
    <row r="25" ht="12.75">
      <c r="G25" s="33"/>
    </row>
    <row r="26" ht="12.75">
      <c r="G26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7" max="7" width="13.7109375" style="0" customWidth="1"/>
  </cols>
  <sheetData>
    <row r="1" spans="1:2" ht="12.75">
      <c r="A1" s="18" t="s">
        <v>15</v>
      </c>
      <c r="B1" t="s">
        <v>46</v>
      </c>
    </row>
    <row r="2" ht="12.75">
      <c r="B2" t="s">
        <v>47</v>
      </c>
    </row>
    <row r="4" ht="12.75">
      <c r="A4" s="18" t="s">
        <v>48</v>
      </c>
    </row>
    <row r="5" spans="1:6" ht="12.75">
      <c r="A5" t="s">
        <v>70</v>
      </c>
      <c r="F5">
        <f>F39</f>
        <v>8</v>
      </c>
    </row>
    <row r="6" spans="1:6" ht="12.75">
      <c r="A6" t="s">
        <v>71</v>
      </c>
      <c r="F6">
        <f>F45</f>
        <v>2</v>
      </c>
    </row>
    <row r="7" spans="1:6" ht="12.75">
      <c r="A7" t="s">
        <v>72</v>
      </c>
      <c r="F7" s="53">
        <f>G40</f>
        <v>16.666666666666664</v>
      </c>
    </row>
    <row r="8" spans="1:6" ht="12.75">
      <c r="A8" t="s">
        <v>73</v>
      </c>
      <c r="F8" s="53">
        <f>G43</f>
        <v>13.88888888888889</v>
      </c>
    </row>
    <row r="9" spans="1:6" ht="12.75">
      <c r="A9" t="s">
        <v>74</v>
      </c>
      <c r="F9">
        <f>H41</f>
        <v>40</v>
      </c>
    </row>
    <row r="10" spans="1:6" ht="12.75">
      <c r="A10" t="s">
        <v>75</v>
      </c>
      <c r="F10">
        <f>H43</f>
        <v>68</v>
      </c>
    </row>
    <row r="11" spans="1:6" ht="12.75">
      <c r="A11" t="s">
        <v>76</v>
      </c>
      <c r="F11" s="53">
        <f>I39</f>
        <v>27.777777777777775</v>
      </c>
    </row>
    <row r="12" spans="1:6" ht="12.75">
      <c r="A12" t="s">
        <v>77</v>
      </c>
      <c r="F12" s="53">
        <f>I42</f>
        <v>80.55555555555556</v>
      </c>
    </row>
    <row r="14" ht="13.5" thickBot="1"/>
    <row r="15" spans="1:4" ht="13.5" thickBot="1">
      <c r="A15" s="2" t="s">
        <v>5</v>
      </c>
      <c r="C15" t="s">
        <v>51</v>
      </c>
      <c r="D15">
        <f>COUNT(A16:A87)</f>
        <v>72</v>
      </c>
    </row>
    <row r="16" spans="1:4" ht="12.75">
      <c r="A16" s="7">
        <v>158</v>
      </c>
      <c r="C16" t="s">
        <v>52</v>
      </c>
      <c r="D16">
        <f>MIN(A16:A87)</f>
        <v>154</v>
      </c>
    </row>
    <row r="17" spans="1:4" ht="12.75">
      <c r="A17" s="11">
        <v>169</v>
      </c>
      <c r="C17" t="s">
        <v>53</v>
      </c>
      <c r="D17">
        <f>MAX(A16:A87)</f>
        <v>195</v>
      </c>
    </row>
    <row r="18" spans="1:5" ht="12.75">
      <c r="A18" s="11">
        <v>185</v>
      </c>
      <c r="C18" t="s">
        <v>54</v>
      </c>
      <c r="D18">
        <f>SQRT(D15)</f>
        <v>8.48528137423857</v>
      </c>
      <c r="E18">
        <v>9</v>
      </c>
    </row>
    <row r="19" spans="1:5" ht="12.75">
      <c r="A19" s="11">
        <v>184</v>
      </c>
      <c r="C19" t="s">
        <v>55</v>
      </c>
      <c r="D19">
        <f>(D17-D16)/D18</f>
        <v>4.831896338108075</v>
      </c>
      <c r="E19">
        <v>5</v>
      </c>
    </row>
    <row r="20" ht="12.75">
      <c r="A20" s="11">
        <v>174</v>
      </c>
    </row>
    <row r="21" ht="12.75">
      <c r="A21" s="11">
        <v>191</v>
      </c>
    </row>
    <row r="22" spans="1:4" ht="12.75">
      <c r="A22" s="11">
        <v>185</v>
      </c>
      <c r="C22" t="s">
        <v>56</v>
      </c>
      <c r="D22" t="s">
        <v>57</v>
      </c>
    </row>
    <row r="23" spans="1:4" ht="12.75">
      <c r="A23" s="11">
        <v>164</v>
      </c>
      <c r="C23">
        <f>D16</f>
        <v>154</v>
      </c>
      <c r="D23">
        <f>D16+E19</f>
        <v>159</v>
      </c>
    </row>
    <row r="24" spans="1:4" ht="12.75">
      <c r="A24" s="11">
        <v>173</v>
      </c>
      <c r="C24">
        <f>D23</f>
        <v>159</v>
      </c>
      <c r="D24">
        <f>C24+$E$19</f>
        <v>164</v>
      </c>
    </row>
    <row r="25" spans="1:4" ht="12.75">
      <c r="A25" s="11">
        <v>154</v>
      </c>
      <c r="C25">
        <f aca="true" t="shared" si="0" ref="C25:C31">D24</f>
        <v>164</v>
      </c>
      <c r="D25">
        <f aca="true" t="shared" si="1" ref="D25:D31">C25+$E$19</f>
        <v>169</v>
      </c>
    </row>
    <row r="26" spans="1:4" ht="12.75">
      <c r="A26" s="11">
        <v>178</v>
      </c>
      <c r="C26">
        <f t="shared" si="0"/>
        <v>169</v>
      </c>
      <c r="D26">
        <f t="shared" si="1"/>
        <v>174</v>
      </c>
    </row>
    <row r="27" spans="1:4" ht="12.75">
      <c r="A27" s="11">
        <v>176</v>
      </c>
      <c r="C27">
        <f t="shared" si="0"/>
        <v>174</v>
      </c>
      <c r="D27">
        <f t="shared" si="1"/>
        <v>179</v>
      </c>
    </row>
    <row r="28" spans="1:4" ht="12.75">
      <c r="A28" s="11">
        <v>186</v>
      </c>
      <c r="C28">
        <f t="shared" si="0"/>
        <v>179</v>
      </c>
      <c r="D28">
        <f t="shared" si="1"/>
        <v>184</v>
      </c>
    </row>
    <row r="29" spans="1:4" ht="12.75">
      <c r="A29" s="11">
        <v>195</v>
      </c>
      <c r="C29">
        <f t="shared" si="0"/>
        <v>184</v>
      </c>
      <c r="D29">
        <f t="shared" si="1"/>
        <v>189</v>
      </c>
    </row>
    <row r="30" spans="1:4" ht="12.75">
      <c r="A30" s="11">
        <v>180</v>
      </c>
      <c r="C30">
        <f t="shared" si="0"/>
        <v>189</v>
      </c>
      <c r="D30">
        <f t="shared" si="1"/>
        <v>194</v>
      </c>
    </row>
    <row r="31" spans="1:4" ht="12.75">
      <c r="A31" s="11">
        <v>164</v>
      </c>
      <c r="C31">
        <f t="shared" si="0"/>
        <v>194</v>
      </c>
      <c r="D31">
        <f t="shared" si="1"/>
        <v>199</v>
      </c>
    </row>
    <row r="32" ht="12.75">
      <c r="A32" s="11">
        <v>169</v>
      </c>
    </row>
    <row r="33" ht="12.75">
      <c r="A33" s="11">
        <v>184</v>
      </c>
    </row>
    <row r="34" ht="12.75">
      <c r="A34" s="11">
        <v>186</v>
      </c>
    </row>
    <row r="35" spans="1:6" ht="13.5" thickBot="1">
      <c r="A35" s="11">
        <v>183</v>
      </c>
      <c r="C35" t="s">
        <v>58</v>
      </c>
      <c r="F35" t="s">
        <v>62</v>
      </c>
    </row>
    <row r="36" spans="1:11" ht="12.75">
      <c r="A36" s="11">
        <v>176</v>
      </c>
      <c r="C36" t="s">
        <v>56</v>
      </c>
      <c r="D36" t="s">
        <v>57</v>
      </c>
      <c r="E36" s="54" t="s">
        <v>59</v>
      </c>
      <c r="F36" s="54" t="s">
        <v>61</v>
      </c>
      <c r="G36" s="55" t="s">
        <v>63</v>
      </c>
      <c r="H36" s="55" t="s">
        <v>64</v>
      </c>
      <c r="I36" s="55" t="s">
        <v>65</v>
      </c>
      <c r="J36" s="55"/>
      <c r="K36" s="19"/>
    </row>
    <row r="37" spans="1:11" ht="12.75">
      <c r="A37" s="11">
        <v>187</v>
      </c>
      <c r="D37">
        <v>159</v>
      </c>
      <c r="E37" s="56">
        <v>159</v>
      </c>
      <c r="F37" s="57">
        <v>4</v>
      </c>
      <c r="G37" s="58">
        <f>(F37/$F$46)*100</f>
        <v>5.555555555555555</v>
      </c>
      <c r="H37" s="56">
        <f>F37</f>
        <v>4</v>
      </c>
      <c r="I37" s="58">
        <f>G37</f>
        <v>5.555555555555555</v>
      </c>
      <c r="J37" s="59"/>
      <c r="K37" s="19"/>
    </row>
    <row r="38" spans="1:11" ht="12.75">
      <c r="A38" s="11">
        <v>173</v>
      </c>
      <c r="C38">
        <v>159</v>
      </c>
      <c r="D38">
        <v>164</v>
      </c>
      <c r="E38" s="56">
        <v>164</v>
      </c>
      <c r="F38" s="57">
        <v>8</v>
      </c>
      <c r="G38" s="58">
        <f aca="true" t="shared" si="2" ref="G38:G45">(F38/$F$46)*100</f>
        <v>11.11111111111111</v>
      </c>
      <c r="H38" s="56">
        <f>H37+F38</f>
        <v>12</v>
      </c>
      <c r="I38" s="58">
        <f>I37+G38</f>
        <v>16.666666666666664</v>
      </c>
      <c r="J38" s="59"/>
      <c r="K38" s="19"/>
    </row>
    <row r="39" spans="1:11" ht="12.75">
      <c r="A39" s="11">
        <v>170</v>
      </c>
      <c r="C39">
        <v>164</v>
      </c>
      <c r="D39">
        <v>169</v>
      </c>
      <c r="E39" s="56">
        <v>169</v>
      </c>
      <c r="F39" s="57">
        <v>8</v>
      </c>
      <c r="G39" s="58">
        <f t="shared" si="2"/>
        <v>11.11111111111111</v>
      </c>
      <c r="H39" s="56">
        <f aca="true" t="shared" si="3" ref="H39:I45">H38+F39</f>
        <v>20</v>
      </c>
      <c r="I39" s="58">
        <f t="shared" si="3"/>
        <v>27.777777777777775</v>
      </c>
      <c r="J39" s="59"/>
      <c r="K39" s="19"/>
    </row>
    <row r="40" spans="1:11" ht="12.75">
      <c r="A40" s="11">
        <v>160</v>
      </c>
      <c r="C40">
        <v>169</v>
      </c>
      <c r="D40">
        <v>174</v>
      </c>
      <c r="E40" s="56">
        <v>174</v>
      </c>
      <c r="F40" s="57">
        <v>12</v>
      </c>
      <c r="G40" s="58">
        <f t="shared" si="2"/>
        <v>16.666666666666664</v>
      </c>
      <c r="H40" s="56">
        <f t="shared" si="3"/>
        <v>32</v>
      </c>
      <c r="I40" s="58">
        <f t="shared" si="3"/>
        <v>44.44444444444444</v>
      </c>
      <c r="J40" s="59"/>
      <c r="K40" s="19"/>
    </row>
    <row r="41" spans="1:11" ht="12.75">
      <c r="A41" s="11">
        <v>168</v>
      </c>
      <c r="C41">
        <v>174</v>
      </c>
      <c r="D41">
        <v>179</v>
      </c>
      <c r="E41" s="56">
        <v>179</v>
      </c>
      <c r="F41" s="57">
        <v>8</v>
      </c>
      <c r="G41" s="58">
        <f t="shared" si="2"/>
        <v>11.11111111111111</v>
      </c>
      <c r="H41" s="56">
        <f t="shared" si="3"/>
        <v>40</v>
      </c>
      <c r="I41" s="58">
        <f t="shared" si="3"/>
        <v>55.55555555555556</v>
      </c>
      <c r="J41" s="59"/>
      <c r="K41" s="19"/>
    </row>
    <row r="42" spans="1:11" ht="12.75">
      <c r="A42" s="11">
        <v>168</v>
      </c>
      <c r="C42">
        <v>179</v>
      </c>
      <c r="D42">
        <v>184</v>
      </c>
      <c r="E42" s="56">
        <v>184</v>
      </c>
      <c r="F42" s="57">
        <v>18</v>
      </c>
      <c r="G42" s="58">
        <f t="shared" si="2"/>
        <v>25</v>
      </c>
      <c r="H42" s="56">
        <f t="shared" si="3"/>
        <v>58</v>
      </c>
      <c r="I42" s="58">
        <f t="shared" si="3"/>
        <v>80.55555555555556</v>
      </c>
      <c r="J42" s="59"/>
      <c r="K42" s="19"/>
    </row>
    <row r="43" spans="1:11" ht="12.75">
      <c r="A43" s="11">
        <v>182</v>
      </c>
      <c r="C43">
        <v>184</v>
      </c>
      <c r="D43">
        <v>189</v>
      </c>
      <c r="E43" s="56">
        <v>189</v>
      </c>
      <c r="F43" s="57">
        <v>10</v>
      </c>
      <c r="G43" s="58">
        <f t="shared" si="2"/>
        <v>13.88888888888889</v>
      </c>
      <c r="H43" s="56">
        <f t="shared" si="3"/>
        <v>68</v>
      </c>
      <c r="I43" s="58">
        <f t="shared" si="3"/>
        <v>94.44444444444444</v>
      </c>
      <c r="J43" s="59"/>
      <c r="K43" s="19"/>
    </row>
    <row r="44" spans="1:11" ht="12.75">
      <c r="A44" s="11">
        <v>172</v>
      </c>
      <c r="C44">
        <v>189</v>
      </c>
      <c r="D44">
        <v>194</v>
      </c>
      <c r="E44" s="56">
        <v>194</v>
      </c>
      <c r="F44" s="57">
        <v>2</v>
      </c>
      <c r="G44" s="58">
        <f t="shared" si="2"/>
        <v>2.7777777777777777</v>
      </c>
      <c r="H44" s="56">
        <f t="shared" si="3"/>
        <v>70</v>
      </c>
      <c r="I44" s="58">
        <f t="shared" si="3"/>
        <v>97.22222222222221</v>
      </c>
      <c r="J44" s="59"/>
      <c r="K44" s="19"/>
    </row>
    <row r="45" spans="1:11" ht="13.5" thickBot="1">
      <c r="A45" s="11">
        <v>160</v>
      </c>
      <c r="C45">
        <v>194</v>
      </c>
      <c r="E45" s="60" t="s">
        <v>60</v>
      </c>
      <c r="F45" s="60">
        <v>2</v>
      </c>
      <c r="G45" s="61">
        <f t="shared" si="2"/>
        <v>2.7777777777777777</v>
      </c>
      <c r="H45" s="56">
        <f t="shared" si="3"/>
        <v>72</v>
      </c>
      <c r="I45" s="58">
        <f t="shared" si="3"/>
        <v>99.99999999999999</v>
      </c>
      <c r="J45" s="59"/>
      <c r="K45" s="19"/>
    </row>
    <row r="46" spans="1:7" ht="12.75">
      <c r="A46" s="11">
        <v>182</v>
      </c>
      <c r="F46">
        <f>SUM(F37:F45)</f>
        <v>72</v>
      </c>
      <c r="G46" s="53">
        <f>SUM(G37:G45)</f>
        <v>99.99999999999999</v>
      </c>
    </row>
    <row r="47" ht="12.75">
      <c r="A47" s="11">
        <v>180</v>
      </c>
    </row>
    <row r="48" spans="1:3" ht="12.75">
      <c r="A48" s="11">
        <v>178</v>
      </c>
      <c r="C48" t="s">
        <v>66</v>
      </c>
    </row>
    <row r="49" ht="12.75">
      <c r="A49" s="11">
        <v>180</v>
      </c>
    </row>
    <row r="50" ht="12.75">
      <c r="A50" s="11">
        <v>172</v>
      </c>
    </row>
    <row r="51" ht="12.75">
      <c r="A51" s="11">
        <v>182</v>
      </c>
    </row>
    <row r="52" ht="12.75">
      <c r="A52" s="11">
        <v>158</v>
      </c>
    </row>
    <row r="53" ht="12.75">
      <c r="A53" s="11">
        <v>169</v>
      </c>
    </row>
    <row r="54" ht="12.75">
      <c r="A54" s="11">
        <v>185</v>
      </c>
    </row>
    <row r="55" ht="12.75">
      <c r="A55" s="11">
        <v>184</v>
      </c>
    </row>
    <row r="56" ht="12.75">
      <c r="A56" s="11">
        <v>174</v>
      </c>
    </row>
    <row r="57" ht="12.75">
      <c r="A57" s="11">
        <v>191</v>
      </c>
    </row>
    <row r="58" ht="12.75">
      <c r="A58" s="11">
        <v>185</v>
      </c>
    </row>
    <row r="59" ht="12.75">
      <c r="A59" s="11">
        <v>164</v>
      </c>
    </row>
    <row r="60" ht="12.75">
      <c r="A60" s="11">
        <v>173</v>
      </c>
    </row>
    <row r="61" ht="12.75">
      <c r="A61" s="11">
        <v>154</v>
      </c>
    </row>
    <row r="62" ht="12.75">
      <c r="A62" s="11">
        <v>178</v>
      </c>
    </row>
    <row r="63" ht="12.75">
      <c r="A63" s="11">
        <v>176</v>
      </c>
    </row>
    <row r="64" ht="12.75">
      <c r="A64" s="11">
        <v>186</v>
      </c>
    </row>
    <row r="65" ht="12.75">
      <c r="A65" s="11">
        <v>195</v>
      </c>
    </row>
    <row r="66" ht="12.75">
      <c r="A66" s="11">
        <v>180</v>
      </c>
    </row>
    <row r="67" ht="12.75">
      <c r="A67" s="11">
        <v>164</v>
      </c>
    </row>
    <row r="68" ht="12.75">
      <c r="A68" s="11">
        <v>169</v>
      </c>
    </row>
    <row r="69" ht="12.75">
      <c r="A69" s="11">
        <v>184</v>
      </c>
    </row>
    <row r="70" ht="12.75">
      <c r="A70" s="11">
        <v>186</v>
      </c>
    </row>
    <row r="71" ht="12.75">
      <c r="A71" s="11">
        <v>183</v>
      </c>
    </row>
    <row r="72" ht="12.75">
      <c r="A72" s="11">
        <v>176</v>
      </c>
    </row>
    <row r="73" ht="12.75">
      <c r="A73" s="11">
        <v>187</v>
      </c>
    </row>
    <row r="74" ht="12.75">
      <c r="A74" s="11">
        <v>173</v>
      </c>
    </row>
    <row r="75" ht="12.75">
      <c r="A75" s="11">
        <v>170</v>
      </c>
    </row>
    <row r="76" ht="12.75">
      <c r="A76" s="11">
        <v>160</v>
      </c>
    </row>
    <row r="77" ht="12.75">
      <c r="A77" s="11">
        <v>168</v>
      </c>
    </row>
    <row r="78" ht="12.75">
      <c r="A78" s="11">
        <v>168</v>
      </c>
    </row>
    <row r="79" ht="12.75">
      <c r="A79" s="11">
        <v>182</v>
      </c>
    </row>
    <row r="80" ht="12.75">
      <c r="A80" s="11">
        <v>172</v>
      </c>
    </row>
    <row r="81" ht="12.75">
      <c r="A81" s="11">
        <v>160</v>
      </c>
    </row>
    <row r="82" ht="12.75">
      <c r="A82" s="11">
        <v>182</v>
      </c>
    </row>
    <row r="83" ht="12.75">
      <c r="A83" s="11">
        <v>180</v>
      </c>
    </row>
    <row r="84" ht="12.75">
      <c r="A84" s="11">
        <v>178</v>
      </c>
    </row>
    <row r="85" ht="12.75">
      <c r="A85" s="11">
        <v>180</v>
      </c>
    </row>
    <row r="86" ht="12.75">
      <c r="A86" s="11">
        <v>172</v>
      </c>
    </row>
    <row r="87" ht="13.5" thickBot="1">
      <c r="A87" s="15">
        <v>182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</cols>
  <sheetData>
    <row r="1" spans="1:2" ht="12.75">
      <c r="A1" s="18" t="s">
        <v>15</v>
      </c>
      <c r="B1" t="s">
        <v>49</v>
      </c>
    </row>
    <row r="2" ht="12.75">
      <c r="B2" t="s">
        <v>50</v>
      </c>
    </row>
    <row r="4" ht="12.75">
      <c r="A4" s="18" t="s">
        <v>48</v>
      </c>
    </row>
    <row r="5" spans="1:6" ht="12.75">
      <c r="A5" t="s">
        <v>68</v>
      </c>
      <c r="F5">
        <f>E20</f>
        <v>23</v>
      </c>
    </row>
    <row r="6" spans="1:6" ht="12.75">
      <c r="A6" t="s">
        <v>69</v>
      </c>
      <c r="F6">
        <f>F21</f>
        <v>22.22222222222222</v>
      </c>
    </row>
    <row r="7" spans="1:6" ht="12.75">
      <c r="A7" t="s">
        <v>78</v>
      </c>
      <c r="F7">
        <f>G19</f>
        <v>33</v>
      </c>
    </row>
    <row r="8" spans="1:6" ht="12.75">
      <c r="A8" t="s">
        <v>79</v>
      </c>
      <c r="F8">
        <f>H20</f>
        <v>77.77777777777777</v>
      </c>
    </row>
    <row r="10" ht="13.5" thickBot="1"/>
    <row r="11" spans="1:4" ht="13.5" thickBot="1">
      <c r="A11" s="4" t="s">
        <v>7</v>
      </c>
      <c r="C11" t="s">
        <v>51</v>
      </c>
      <c r="D11">
        <f>COUNT(A12:A83)</f>
        <v>72</v>
      </c>
    </row>
    <row r="12" spans="1:4" ht="12.75">
      <c r="A12" s="9">
        <v>4</v>
      </c>
      <c r="C12" t="s">
        <v>52</v>
      </c>
      <c r="D12" s="62">
        <f>MIN(A12:A83)</f>
        <v>1</v>
      </c>
    </row>
    <row r="13" spans="1:4" ht="12.75">
      <c r="A13" s="13">
        <v>2.5524155400250255</v>
      </c>
      <c r="C13" t="s">
        <v>53</v>
      </c>
      <c r="D13" s="62">
        <f>MAX(A12:A83)</f>
        <v>4.764854884487441</v>
      </c>
    </row>
    <row r="14" ht="12.75">
      <c r="A14" s="13">
        <v>2.8612628559221163</v>
      </c>
    </row>
    <row r="15" spans="1:5" ht="13.5" thickBot="1">
      <c r="A15" s="13">
        <v>4</v>
      </c>
      <c r="C15" t="s">
        <v>58</v>
      </c>
      <c r="E15" t="s">
        <v>62</v>
      </c>
    </row>
    <row r="16" spans="1:8" ht="12.75">
      <c r="A16" s="13">
        <v>2.9935605945005643</v>
      </c>
      <c r="D16" s="54" t="s">
        <v>59</v>
      </c>
      <c r="E16" s="54" t="s">
        <v>61</v>
      </c>
      <c r="F16" s="55" t="s">
        <v>63</v>
      </c>
      <c r="G16" s="55" t="s">
        <v>64</v>
      </c>
      <c r="H16" s="55" t="s">
        <v>65</v>
      </c>
    </row>
    <row r="17" spans="1:8" ht="12.75">
      <c r="A17" s="13">
        <v>2.7881710257271037</v>
      </c>
      <c r="C17">
        <v>1</v>
      </c>
      <c r="D17" s="56">
        <v>1</v>
      </c>
      <c r="E17" s="57">
        <v>4</v>
      </c>
      <c r="F17" s="56">
        <f>(E17/$E$22)*100</f>
        <v>5.555555555555555</v>
      </c>
      <c r="G17" s="57">
        <f>E17</f>
        <v>4</v>
      </c>
      <c r="H17" s="19">
        <f>F17</f>
        <v>5.555555555555555</v>
      </c>
    </row>
    <row r="18" spans="1:8" ht="12.75">
      <c r="A18" s="13">
        <v>3.5656300546281323</v>
      </c>
      <c r="C18">
        <v>2</v>
      </c>
      <c r="D18" s="56">
        <v>2</v>
      </c>
      <c r="E18" s="57">
        <v>12</v>
      </c>
      <c r="F18" s="56">
        <f>(E18/$E$22)*100</f>
        <v>16.666666666666664</v>
      </c>
      <c r="G18" s="57">
        <f aca="true" t="shared" si="0" ref="G18:H21">G17+E18</f>
        <v>16</v>
      </c>
      <c r="H18" s="19">
        <f t="shared" si="0"/>
        <v>22.22222222222222</v>
      </c>
    </row>
    <row r="19" spans="1:8" ht="12.75">
      <c r="A19" s="13">
        <v>3.3051545762504957</v>
      </c>
      <c r="C19">
        <v>3</v>
      </c>
      <c r="D19" s="56">
        <v>3</v>
      </c>
      <c r="E19" s="57">
        <v>17</v>
      </c>
      <c r="F19" s="56">
        <f>(E19/$E$22)*100</f>
        <v>23.61111111111111</v>
      </c>
      <c r="G19" s="57">
        <f t="shared" si="0"/>
        <v>33</v>
      </c>
      <c r="H19" s="19">
        <f t="shared" si="0"/>
        <v>45.83333333333333</v>
      </c>
    </row>
    <row r="20" spans="1:8" ht="12.75">
      <c r="A20" s="13">
        <v>4</v>
      </c>
      <c r="C20">
        <v>4</v>
      </c>
      <c r="D20" s="56">
        <v>4</v>
      </c>
      <c r="E20" s="57">
        <v>23</v>
      </c>
      <c r="F20" s="56">
        <f>(E20/$E$22)*100</f>
        <v>31.944444444444443</v>
      </c>
      <c r="G20" s="57">
        <f t="shared" si="0"/>
        <v>56</v>
      </c>
      <c r="H20" s="19">
        <f t="shared" si="0"/>
        <v>77.77777777777777</v>
      </c>
    </row>
    <row r="21" spans="1:8" ht="13.5" thickBot="1">
      <c r="A21" s="13">
        <v>1.6696676534318065</v>
      </c>
      <c r="C21">
        <v>5</v>
      </c>
      <c r="D21" s="60" t="s">
        <v>60</v>
      </c>
      <c r="E21" s="60">
        <v>16</v>
      </c>
      <c r="F21" s="63">
        <f>(E21/$E$22)*100</f>
        <v>22.22222222222222</v>
      </c>
      <c r="G21" s="57">
        <f t="shared" si="0"/>
        <v>72</v>
      </c>
      <c r="H21" s="19">
        <f t="shared" si="0"/>
        <v>100</v>
      </c>
    </row>
    <row r="22" spans="1:8" ht="12.75">
      <c r="A22" s="13">
        <v>1.774498733481857</v>
      </c>
      <c r="E22">
        <f>SUM(E17:E21)</f>
        <v>72</v>
      </c>
      <c r="F22" s="56">
        <f>SUM(F17:F21)</f>
        <v>100</v>
      </c>
      <c r="G22" s="57"/>
      <c r="H22" s="19"/>
    </row>
    <row r="23" spans="1:8" ht="12.75">
      <c r="A23" s="13">
        <v>2.487105929746391</v>
      </c>
      <c r="F23" s="19"/>
      <c r="G23" s="19"/>
      <c r="H23" s="19"/>
    </row>
    <row r="24" ht="12.75">
      <c r="A24" s="13">
        <v>3.6240730002746666</v>
      </c>
    </row>
    <row r="25" spans="1:3" ht="12.75">
      <c r="A25" s="13">
        <v>3.8241218298898283</v>
      </c>
      <c r="C25" t="s">
        <v>67</v>
      </c>
    </row>
    <row r="26" ht="12.75">
      <c r="A26" s="13">
        <v>4.586016418958098</v>
      </c>
    </row>
    <row r="27" ht="12.75">
      <c r="A27" s="13">
        <v>4.12961210974456</v>
      </c>
    </row>
    <row r="28" ht="12.75">
      <c r="A28" s="13">
        <v>4.764854884487441</v>
      </c>
    </row>
    <row r="29" ht="12.75">
      <c r="A29" s="13">
        <v>3.2998138370921963</v>
      </c>
    </row>
    <row r="30" ht="12.75">
      <c r="A30" s="13">
        <v>4.153874324777978</v>
      </c>
    </row>
    <row r="31" ht="12.75">
      <c r="A31" s="13">
        <v>1.3733329264198737</v>
      </c>
    </row>
    <row r="32" ht="12.75">
      <c r="A32" s="13">
        <v>1</v>
      </c>
    </row>
    <row r="33" ht="12.75">
      <c r="A33" s="13">
        <v>3.6991485335856193</v>
      </c>
    </row>
    <row r="34" ht="12.75">
      <c r="A34" s="13">
        <v>2.9151280251472516</v>
      </c>
    </row>
    <row r="35" ht="12.75">
      <c r="A35" s="13">
        <v>4.67329935605945</v>
      </c>
    </row>
    <row r="36" ht="12.75">
      <c r="A36" s="13">
        <v>3.3567308572649313</v>
      </c>
    </row>
    <row r="37" ht="12.75">
      <c r="A37" s="13">
        <v>1.4070558793908505</v>
      </c>
    </row>
    <row r="38" ht="12.75">
      <c r="A38" s="13">
        <v>4.530777916806543</v>
      </c>
    </row>
    <row r="39" ht="12.75">
      <c r="A39" s="13">
        <v>2.1018097476119264</v>
      </c>
    </row>
    <row r="40" ht="12.75">
      <c r="A40" s="13">
        <v>4.761040070802942</v>
      </c>
    </row>
    <row r="41" ht="12.75">
      <c r="A41" s="13">
        <v>4.570604571672719</v>
      </c>
    </row>
    <row r="42" ht="12.75">
      <c r="A42" s="13">
        <v>2.5701162755211038</v>
      </c>
    </row>
    <row r="43" ht="12.75">
      <c r="A43" s="13">
        <v>1.4206366161076691</v>
      </c>
    </row>
    <row r="44" ht="12.75">
      <c r="A44" s="13">
        <v>3.4182256538590656</v>
      </c>
    </row>
    <row r="45" ht="12.75">
      <c r="A45" s="13">
        <v>4</v>
      </c>
    </row>
    <row r="46" ht="12.75">
      <c r="A46" s="13">
        <v>1.4709921567430648</v>
      </c>
    </row>
    <row r="47" ht="12.75">
      <c r="A47" s="13">
        <v>1</v>
      </c>
    </row>
    <row r="48" ht="12.75">
      <c r="A48" s="13">
        <v>3.0933561204870754</v>
      </c>
    </row>
    <row r="49" ht="12.75">
      <c r="A49" s="13">
        <v>2.5524155400250255</v>
      </c>
    </row>
    <row r="50" ht="12.75">
      <c r="A50" s="13">
        <v>2.8612628559221163</v>
      </c>
    </row>
    <row r="51" ht="12.75">
      <c r="A51" s="13">
        <v>3.315530869472335</v>
      </c>
    </row>
    <row r="52" ht="12.75">
      <c r="A52" s="13">
        <v>2.9935605945005643</v>
      </c>
    </row>
    <row r="53" ht="12.75">
      <c r="A53" s="13">
        <v>2.7881710257271037</v>
      </c>
    </row>
    <row r="54" ht="12.75">
      <c r="A54" s="13">
        <v>3.5656300546281323</v>
      </c>
    </row>
    <row r="55" ht="12.75">
      <c r="A55" s="13">
        <v>3.3051545762504957</v>
      </c>
    </row>
    <row r="56" ht="12.75">
      <c r="A56" s="13">
        <v>4</v>
      </c>
    </row>
    <row r="57" ht="12.75">
      <c r="A57" s="13">
        <v>1.6696676534318065</v>
      </c>
    </row>
    <row r="58" ht="12.75">
      <c r="A58" s="13">
        <v>1.774498733481857</v>
      </c>
    </row>
    <row r="59" ht="12.75">
      <c r="A59" s="13">
        <v>2.487105929746391</v>
      </c>
    </row>
    <row r="60" ht="12.75">
      <c r="A60" s="13">
        <v>3.6240730002746666</v>
      </c>
    </row>
    <row r="61" ht="12.75">
      <c r="A61" s="13">
        <v>3.8241218298898283</v>
      </c>
    </row>
    <row r="62" ht="12.75">
      <c r="A62" s="13">
        <v>4.586016418958098</v>
      </c>
    </row>
    <row r="63" ht="12.75">
      <c r="A63" s="13">
        <v>4.12961210974456</v>
      </c>
    </row>
    <row r="64" ht="12.75">
      <c r="A64" s="13">
        <v>4.764854884487441</v>
      </c>
    </row>
    <row r="65" ht="12.75">
      <c r="A65" s="13">
        <v>3.2998138370921963</v>
      </c>
    </row>
    <row r="66" ht="12.75">
      <c r="A66" s="13">
        <v>4.153874324777978</v>
      </c>
    </row>
    <row r="67" ht="12.75">
      <c r="A67" s="13">
        <v>1.3733329264198737</v>
      </c>
    </row>
    <row r="68" ht="12.75">
      <c r="A68" s="13">
        <v>1</v>
      </c>
    </row>
    <row r="69" ht="12.75">
      <c r="A69" s="13">
        <v>3.6991485335856193</v>
      </c>
    </row>
    <row r="70" ht="12.75">
      <c r="A70" s="13">
        <v>2.9151280251472516</v>
      </c>
    </row>
    <row r="71" ht="12.75">
      <c r="A71" s="13">
        <v>4.67329935605945</v>
      </c>
    </row>
    <row r="72" ht="12.75">
      <c r="A72" s="13">
        <v>3.3567308572649313</v>
      </c>
    </row>
    <row r="73" ht="12.75">
      <c r="A73" s="13">
        <v>1.4070558793908505</v>
      </c>
    </row>
    <row r="74" ht="12.75">
      <c r="A74" s="13">
        <v>4.530777916806543</v>
      </c>
    </row>
    <row r="75" ht="12.75">
      <c r="A75" s="13">
        <v>2.1018097476119264</v>
      </c>
    </row>
    <row r="76" ht="12.75">
      <c r="A76" s="13">
        <v>4.761040070802942</v>
      </c>
    </row>
    <row r="77" ht="12.75">
      <c r="A77" s="13">
        <v>4.570604571672719</v>
      </c>
    </row>
    <row r="78" ht="12.75">
      <c r="A78" s="13">
        <v>2.5701162755211038</v>
      </c>
    </row>
    <row r="79" ht="12.75">
      <c r="A79" s="13">
        <v>1.4206366161076691</v>
      </c>
    </row>
    <row r="80" ht="12.75">
      <c r="A80" s="13">
        <v>3.4182256538590656</v>
      </c>
    </row>
    <row r="81" ht="12.75">
      <c r="A81" s="13">
        <v>2.986999114963225</v>
      </c>
    </row>
    <row r="82" ht="12.75">
      <c r="A82" s="13">
        <v>1.4709921567430648</v>
      </c>
    </row>
    <row r="83" ht="13.5" thickBot="1">
      <c r="A83" s="17">
        <v>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 FEM 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Majorova</dc:creator>
  <cp:keywords/>
  <dc:description/>
  <cp:lastModifiedBy>Martina Majorova</cp:lastModifiedBy>
  <dcterms:created xsi:type="dcterms:W3CDTF">2009-10-20T08:21:22Z</dcterms:created>
  <dcterms:modified xsi:type="dcterms:W3CDTF">2009-10-21T09:10:57Z</dcterms:modified>
  <cp:category/>
  <cp:version/>
  <cp:contentType/>
  <cp:contentStatus/>
</cp:coreProperties>
</file>