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95" windowHeight="8445" activeTab="0"/>
  </bookViews>
  <sheets>
    <sheet name="comments" sheetId="1" r:id="rId1"/>
    <sheet name="example1" sheetId="2" r:id="rId2"/>
    <sheet name="example2" sheetId="3" r:id="rId3"/>
    <sheet name="example3" sheetId="4" r:id="rId4"/>
  </sheets>
  <definedNames/>
  <calcPr fullCalcOnLoad="1"/>
</workbook>
</file>

<file path=xl/comments2.xml><?xml version="1.0" encoding="utf-8"?>
<comments xmlns="http://schemas.openxmlformats.org/spreadsheetml/2006/main">
  <authors>
    <author>Martina Majorova</author>
  </authors>
  <commentList>
    <comment ref="B31" authorId="0">
      <text>
        <r>
          <rPr>
            <b/>
            <sz val="8"/>
            <rFont val="Tahoma"/>
            <family val="0"/>
          </rPr>
          <t>Martina Majorova:</t>
        </r>
        <r>
          <rPr>
            <sz val="8"/>
            <rFont val="Tahoma"/>
            <family val="0"/>
          </rPr>
          <t xml:space="preserve">
a small sample case (n&lt;30)</t>
        </r>
      </text>
    </comment>
    <comment ref="A37" authorId="0">
      <text>
        <r>
          <rPr>
            <b/>
            <sz val="8"/>
            <rFont val="Tahoma"/>
            <family val="0"/>
          </rPr>
          <t>Martina Majorova:</t>
        </r>
        <r>
          <rPr>
            <sz val="8"/>
            <rFont val="Tahoma"/>
            <family val="0"/>
          </rPr>
          <t xml:space="preserve">
test statistics</t>
        </r>
      </text>
    </comment>
    <comment ref="A38" authorId="0">
      <text>
        <r>
          <rPr>
            <b/>
            <sz val="8"/>
            <rFont val="Tahoma"/>
            <family val="0"/>
          </rPr>
          <t>Martina Majorova:</t>
        </r>
        <r>
          <rPr>
            <sz val="8"/>
            <rFont val="Tahoma"/>
            <family val="0"/>
          </rPr>
          <t xml:space="preserve">
critical value</t>
        </r>
      </text>
    </comment>
  </commentList>
</comments>
</file>

<file path=xl/comments3.xml><?xml version="1.0" encoding="utf-8"?>
<comments xmlns="http://schemas.openxmlformats.org/spreadsheetml/2006/main">
  <authors>
    <author>Martina Majorova</author>
  </authors>
  <commentList>
    <comment ref="B35" authorId="0">
      <text>
        <r>
          <rPr>
            <b/>
            <sz val="8"/>
            <rFont val="Tahoma"/>
            <family val="0"/>
          </rPr>
          <t>Martina Majorova:</t>
        </r>
        <r>
          <rPr>
            <sz val="8"/>
            <rFont val="Tahoma"/>
            <family val="0"/>
          </rPr>
          <t xml:space="preserve">
a large sample case (n1&gt;30 AND n2&gt;30)</t>
        </r>
      </text>
    </comment>
    <comment ref="D41" authorId="0">
      <text>
        <r>
          <rPr>
            <b/>
            <sz val="8"/>
            <rFont val="Tahoma"/>
            <family val="0"/>
          </rPr>
          <t>Martina Majorova:</t>
        </r>
        <r>
          <rPr>
            <sz val="8"/>
            <rFont val="Tahoma"/>
            <family val="0"/>
          </rPr>
          <t xml:space="preserve">
test statistics</t>
        </r>
      </text>
    </comment>
    <comment ref="D42" authorId="0">
      <text>
        <r>
          <rPr>
            <b/>
            <sz val="8"/>
            <rFont val="Tahoma"/>
            <family val="0"/>
          </rPr>
          <t>Martina Majorova:</t>
        </r>
        <r>
          <rPr>
            <sz val="8"/>
            <rFont val="Tahoma"/>
            <family val="0"/>
          </rPr>
          <t xml:space="preserve">
critical value</t>
        </r>
      </text>
    </comment>
  </commentList>
</comments>
</file>

<file path=xl/comments4.xml><?xml version="1.0" encoding="utf-8"?>
<comments xmlns="http://schemas.openxmlformats.org/spreadsheetml/2006/main">
  <authors>
    <author>Martina Majorova</author>
  </authors>
  <commentList>
    <comment ref="D35" authorId="0">
      <text>
        <r>
          <rPr>
            <b/>
            <sz val="8"/>
            <rFont val="Tahoma"/>
            <family val="0"/>
          </rPr>
          <t>Martina Majorova:</t>
        </r>
        <r>
          <rPr>
            <sz val="8"/>
            <rFont val="Tahoma"/>
            <family val="0"/>
          </rPr>
          <t xml:space="preserve">
difference in mean (AFTER-BEFORE)</t>
        </r>
      </text>
    </comment>
    <comment ref="E48" authorId="0">
      <text>
        <r>
          <rPr>
            <b/>
            <sz val="8"/>
            <rFont val="Tahoma"/>
            <family val="0"/>
          </rPr>
          <t>Martina Majorova:</t>
        </r>
        <r>
          <rPr>
            <sz val="8"/>
            <rFont val="Tahoma"/>
            <family val="0"/>
          </rPr>
          <t xml:space="preserve">
test statistics</t>
        </r>
      </text>
    </comment>
    <comment ref="E49" authorId="0">
      <text>
        <r>
          <rPr>
            <b/>
            <sz val="8"/>
            <rFont val="Tahoma"/>
            <family val="0"/>
          </rPr>
          <t>Martina Majorova:</t>
        </r>
        <r>
          <rPr>
            <sz val="8"/>
            <rFont val="Tahoma"/>
            <family val="0"/>
          </rPr>
          <t xml:space="preserve">
critical value</t>
        </r>
      </text>
    </comment>
  </commentList>
</comments>
</file>

<file path=xl/sharedStrings.xml><?xml version="1.0" encoding="utf-8"?>
<sst xmlns="http://schemas.openxmlformats.org/spreadsheetml/2006/main" count="149" uniqueCount="111">
  <si>
    <t>1) read the text carefully</t>
  </si>
  <si>
    <t>2) define the test to test the statistical hypothesis</t>
  </si>
  <si>
    <t>3) state the null hypothesis (H0) verbally as well as with an appropriate notation</t>
  </si>
  <si>
    <t>5) calculate the test statistics (according to the test)</t>
  </si>
  <si>
    <t>6) determine the critical value (according to the test) - use an appropriate function in Excel</t>
  </si>
  <si>
    <t>7) compare the test statistics and the critical value</t>
  </si>
  <si>
    <t>8) accept or reject the null hypothesis (H0)</t>
  </si>
  <si>
    <t>9) interpret your conclusion verbally</t>
  </si>
  <si>
    <t>Thank you :)</t>
  </si>
  <si>
    <t>Example1</t>
  </si>
  <si>
    <t>if the critical value (CV) is greater than the test statistics (TS) we accept the null hypothesis (H0)</t>
  </si>
  <si>
    <r>
      <t xml:space="preserve">The steps of hypothesis testing </t>
    </r>
    <r>
      <rPr>
        <b/>
        <sz val="10"/>
        <color indexed="10"/>
        <rFont val="Arial"/>
        <family val="2"/>
      </rPr>
      <t>(a general procedure):</t>
    </r>
  </si>
  <si>
    <t>The average hourly wage in the United States is $10.05 (The Tampa tribune, December 15, 1991).</t>
  </si>
  <si>
    <t>Assume that a sample of 25 individuals in Phoenix, Arizona showed a sample mean wage of $10.83 per hour</t>
  </si>
  <si>
    <t>with a sample standard deviation of $3.25 per hour. Test the hypothesis on the average hourly wage in the United States</t>
  </si>
  <si>
    <t xml:space="preserve">to see if the population mean in Phoenix differs from the mean throughout the United States. </t>
  </si>
  <si>
    <t>Using a 0.05 level of significance, what is your conclusion?</t>
  </si>
  <si>
    <t>H0:</t>
  </si>
  <si>
    <t>4) state the alternative hypothesis (Ha, H1) verbally as well as with an appropriate notation</t>
  </si>
  <si>
    <t>if the critical value (CV) is smaller than the test statistics (TS) we reject the null hypothesis (H0) and accept the alternative hypothesis (Ha, H1)</t>
  </si>
  <si>
    <t>the average hourly wage in the United States is $10.05</t>
  </si>
  <si>
    <t>Ha, H1:</t>
  </si>
  <si>
    <t>the average hourly wage in the United States is not equal to $10.05</t>
  </si>
  <si>
    <t>Test statistics:</t>
  </si>
  <si>
    <t>Test about a population mean</t>
  </si>
  <si>
    <t>There are three possibilities:</t>
  </si>
  <si>
    <t>1) the population variance (sigma) is known, then the random variable has a standard normal distribution</t>
  </si>
  <si>
    <t xml:space="preserve">2) the population variance (sigma) is not known and the sample size is greater than 30 (n&gt;30), then </t>
  </si>
  <si>
    <t>the random variable has a normal distribution NORMSINV(1-alpha/2)</t>
  </si>
  <si>
    <t>3) the population variance (sigma) is not known and the sample size is smaller than 30 (n&lt;30), then</t>
  </si>
  <si>
    <t xml:space="preserve"> the random variable has a Student t distribution TINV(alpha,n-1)</t>
  </si>
  <si>
    <t>xbar</t>
  </si>
  <si>
    <t>n</t>
  </si>
  <si>
    <t>mi0</t>
  </si>
  <si>
    <t>s1</t>
  </si>
  <si>
    <t>sqrt(n)</t>
  </si>
  <si>
    <t>t</t>
  </si>
  <si>
    <t>TINV</t>
  </si>
  <si>
    <t>we accept the null hypothesis</t>
  </si>
  <si>
    <t>Example2</t>
  </si>
  <si>
    <t>u</t>
  </si>
  <si>
    <t>TINV&gt;abs(t)</t>
  </si>
  <si>
    <t>NORMSINV</t>
  </si>
  <si>
    <t>Example3</t>
  </si>
  <si>
    <t>Test about the difference between means of two populations (independent samples)</t>
  </si>
  <si>
    <t>µ=µ0</t>
  </si>
  <si>
    <t>µ≠µ0</t>
  </si>
  <si>
    <t>µ1=µ2 or µ1-µ2=0</t>
  </si>
  <si>
    <t>µ1=µ2</t>
  </si>
  <si>
    <t>µ1≠µ2</t>
  </si>
  <si>
    <t>1) the population variance of both populations (sigma1, sigma2) is known, then the random variable has a standard normal distribution</t>
  </si>
  <si>
    <t xml:space="preserve">2) the population variance of both populations (sigma1, sigma2) is not known and the sample size of both populations is greater than 30 (n1&gt;30 AND n2&gt;30), then </t>
  </si>
  <si>
    <t>3) the population variance of both populations (sigma1, sigma2) is not known and the sample size of at leat one population is smaller than 30 (n1&lt;30 OR n2&lt;30), then</t>
  </si>
  <si>
    <t>n1</t>
  </si>
  <si>
    <t>n2</t>
  </si>
  <si>
    <t>x1bar</t>
  </si>
  <si>
    <t>x2bar</t>
  </si>
  <si>
    <t>s11^2</t>
  </si>
  <si>
    <t>s12^2</t>
  </si>
  <si>
    <t>numerator</t>
  </si>
  <si>
    <t>denominator</t>
  </si>
  <si>
    <t>fraction</t>
  </si>
  <si>
    <t xml:space="preserve">Miami University in Oxford, Ohio reported that a sample of 32 males entering public accounting received an average starting salary </t>
  </si>
  <si>
    <t>of $29,300 while a sample of 36 females entering public accounting received an average starting salary of $28,800 (Miami University</t>
  </si>
  <si>
    <t xml:space="preserve">Class Profile, 1990). The sample standard deviations were $2000 and $1800, respectively. </t>
  </si>
  <si>
    <t>Are starting salary differentials present for male and female graduates of business schools? Use 0.05 level of significance. What is</t>
  </si>
  <si>
    <t>your conclusion?</t>
  </si>
  <si>
    <t>there is no difference between the average starting salary for males</t>
  </si>
  <si>
    <t>there is a significant difference between the average starting salary for males</t>
  </si>
  <si>
    <t>males</t>
  </si>
  <si>
    <t>and the average starting salary for females</t>
  </si>
  <si>
    <t>females</t>
  </si>
  <si>
    <t>s11</t>
  </si>
  <si>
    <t>s12</t>
  </si>
  <si>
    <t xml:space="preserve"> the random variable has a Student t distribution TINV(alpha,n1+n2-2)</t>
  </si>
  <si>
    <t>NORMSINV&gt;u</t>
  </si>
  <si>
    <t>we accept the null hypothesis (H0)</t>
  </si>
  <si>
    <t>Word-processing systems are often justified on the basis of improveved efficiencies for a secretarial staff.</t>
  </si>
  <si>
    <t>Shown in a table below are typing rates in words per minute for 7 secretaries who previously used electronic</t>
  </si>
  <si>
    <t>typewriters and who are now using computer-based word processors. Test at the 0.05 level of significance</t>
  </si>
  <si>
    <t>Secretary</t>
  </si>
  <si>
    <t>Electronic typewriter</t>
  </si>
  <si>
    <t>Word processor</t>
  </si>
  <si>
    <t>Test about the difference between means of two populations (matched samples)</t>
  </si>
  <si>
    <t>µd=0</t>
  </si>
  <si>
    <t>to see if there has been an increase in the mean typing rate due to the word-processing system.</t>
  </si>
  <si>
    <t>there has been no increase in the mean typing rate due to the word-processing system</t>
  </si>
  <si>
    <t>there has been a significant increase in the mean typing rate due to the word-processing system</t>
  </si>
  <si>
    <t>µd≠0</t>
  </si>
  <si>
    <t>BEFORE</t>
  </si>
  <si>
    <t>AFTER</t>
  </si>
  <si>
    <t>di</t>
  </si>
  <si>
    <t>d mean</t>
  </si>
  <si>
    <t>(di-d mean)^2</t>
  </si>
  <si>
    <t>t-Test: Paired Two Sample for Means</t>
  </si>
  <si>
    <t>Variable 1</t>
  </si>
  <si>
    <t>Variable 2</t>
  </si>
  <si>
    <t>Mean</t>
  </si>
  <si>
    <t>Variance</t>
  </si>
  <si>
    <t>Observations</t>
  </si>
  <si>
    <t>Pearson Correlation</t>
  </si>
  <si>
    <t>Hypothesized Mean Difference</t>
  </si>
  <si>
    <t>df</t>
  </si>
  <si>
    <t>t Stat</t>
  </si>
  <si>
    <t>P(T&lt;=t) one-tail</t>
  </si>
  <si>
    <t>t Critical one-tail</t>
  </si>
  <si>
    <t>P(T&lt;=t) two-tail</t>
  </si>
  <si>
    <t>t Critical two-tail</t>
  </si>
  <si>
    <t>test statistics</t>
  </si>
  <si>
    <t>critical value, two-tailed test</t>
  </si>
  <si>
    <t>critical value, one-tailed test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</si>
</sst>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Times New Roman CE"/>
      <family val="1"/>
    </font>
    <font>
      <sz val="8"/>
      <name val="Tahoma"/>
      <family val="0"/>
    </font>
    <font>
      <b/>
      <sz val="8"/>
      <name val="Tahoma"/>
      <family val="0"/>
    </font>
    <font>
      <i/>
      <sz val="10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19" applyFont="1" applyFill="1">
      <alignment/>
      <protection/>
    </xf>
    <xf numFmtId="0" fontId="0" fillId="0" borderId="0" xfId="19" applyFont="1" applyFill="1" applyAlignment="1">
      <alignment horizontal="center"/>
      <protection/>
    </xf>
    <xf numFmtId="0" fontId="2" fillId="0" borderId="0" xfId="19" applyFont="1" applyFill="1" applyAlignment="1">
      <alignment horizontal="center"/>
      <protection/>
    </xf>
    <xf numFmtId="0" fontId="2" fillId="0" borderId="0" xfId="19" applyFont="1" applyFill="1">
      <alignment/>
      <protection/>
    </xf>
    <xf numFmtId="0" fontId="0" fillId="0" borderId="0" xfId="19" applyFont="1" applyFill="1" applyAlignment="1">
      <alignment horizontal="right"/>
      <protection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7" fillId="0" borderId="2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priklad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23</xdr:row>
      <xdr:rowOff>9525</xdr:rowOff>
    </xdr:from>
    <xdr:to>
      <xdr:col>2</xdr:col>
      <xdr:colOff>390525</xdr:colOff>
      <xdr:row>31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733800"/>
          <a:ext cx="22383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oleObject" Target="../embeddings/oleObject_2_0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 topLeftCell="A1">
      <selection activeCell="A1" sqref="A1"/>
    </sheetView>
  </sheetViews>
  <sheetFormatPr defaultColWidth="9.140625" defaultRowHeight="12.75"/>
  <cols>
    <col min="3" max="3" width="10.00390625" style="0" customWidth="1"/>
  </cols>
  <sheetData>
    <row r="1" s="1" customFormat="1" ht="12.75">
      <c r="A1" s="1" t="s">
        <v>11</v>
      </c>
    </row>
    <row r="2" s="1" customFormat="1" ht="12.75"/>
    <row r="3" ht="12.75">
      <c r="A3" t="s">
        <v>0</v>
      </c>
    </row>
    <row r="4" ht="12.75">
      <c r="A4" t="s">
        <v>1</v>
      </c>
    </row>
    <row r="5" ht="12.75">
      <c r="A5" t="s">
        <v>2</v>
      </c>
    </row>
    <row r="6" ht="12.75">
      <c r="A6" t="s">
        <v>18</v>
      </c>
    </row>
    <row r="7" ht="12.75">
      <c r="A7" t="s">
        <v>3</v>
      </c>
    </row>
    <row r="8" ht="12.75">
      <c r="A8" t="s">
        <v>4</v>
      </c>
    </row>
    <row r="9" ht="12.75">
      <c r="A9" t="s">
        <v>5</v>
      </c>
    </row>
    <row r="11" spans="1:13" ht="12.75">
      <c r="A11" s="2" t="s">
        <v>10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2.75">
      <c r="A12" s="2" t="s">
        <v>19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4" ht="12.75">
      <c r="A14" t="s">
        <v>6</v>
      </c>
    </row>
    <row r="15" ht="12.75">
      <c r="A15" t="s">
        <v>7</v>
      </c>
    </row>
    <row r="17" ht="12.75">
      <c r="A17" t="s">
        <v>8</v>
      </c>
    </row>
    <row r="20" spans="1:4" ht="12.75">
      <c r="A20" s="1" t="s">
        <v>24</v>
      </c>
      <c r="D20" s="1" t="s">
        <v>45</v>
      </c>
    </row>
    <row r="21" ht="12.75">
      <c r="A21" t="s">
        <v>25</v>
      </c>
    </row>
    <row r="22" ht="12.75">
      <c r="A22" t="s">
        <v>26</v>
      </c>
    </row>
    <row r="23" ht="12.75">
      <c r="A23" t="s">
        <v>27</v>
      </c>
    </row>
    <row r="24" ht="12.75">
      <c r="A24" t="s">
        <v>28</v>
      </c>
    </row>
    <row r="25" ht="12.75">
      <c r="A25" t="s">
        <v>29</v>
      </c>
    </row>
    <row r="26" ht="12.75">
      <c r="A26" t="s">
        <v>30</v>
      </c>
    </row>
    <row r="29" spans="1:10" ht="12.75">
      <c r="A29" s="1" t="s">
        <v>44</v>
      </c>
      <c r="J29" s="1" t="s">
        <v>47</v>
      </c>
    </row>
    <row r="30" ht="12.75">
      <c r="A30" t="s">
        <v>25</v>
      </c>
    </row>
    <row r="31" ht="12.75">
      <c r="A31" t="s">
        <v>50</v>
      </c>
    </row>
    <row r="32" ht="12.75">
      <c r="A32" t="s">
        <v>51</v>
      </c>
    </row>
    <row r="33" ht="12.75">
      <c r="A33" t="s">
        <v>28</v>
      </c>
    </row>
    <row r="34" ht="12.75">
      <c r="A34" t="s">
        <v>52</v>
      </c>
    </row>
    <row r="35" ht="12.75">
      <c r="A35" t="s">
        <v>74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A1" sqref="A1"/>
    </sheetView>
  </sheetViews>
  <sheetFormatPr defaultColWidth="9.140625" defaultRowHeight="12.75"/>
  <cols>
    <col min="1" max="1" width="10.00390625" style="0" customWidth="1"/>
  </cols>
  <sheetData>
    <row r="1" ht="12.75">
      <c r="A1" s="1" t="s">
        <v>9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8" spans="1:4" ht="12.75">
      <c r="A8" s="1" t="s">
        <v>24</v>
      </c>
      <c r="D8" s="1" t="s">
        <v>45</v>
      </c>
    </row>
    <row r="10" spans="1:9" ht="12.75">
      <c r="A10" t="s">
        <v>17</v>
      </c>
      <c r="B10" t="s">
        <v>20</v>
      </c>
      <c r="I10" t="s">
        <v>45</v>
      </c>
    </row>
    <row r="11" spans="1:9" ht="12.75">
      <c r="A11" t="s">
        <v>21</v>
      </c>
      <c r="B11" t="s">
        <v>22</v>
      </c>
      <c r="I11" t="s">
        <v>46</v>
      </c>
    </row>
    <row r="14" ht="12.75">
      <c r="A14" t="s">
        <v>23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  <row r="27" ht="12.75">
      <c r="A27" t="s">
        <v>28</v>
      </c>
    </row>
    <row r="28" ht="12.75">
      <c r="A28" t="s">
        <v>29</v>
      </c>
    </row>
    <row r="29" ht="12.75">
      <c r="A29" t="s">
        <v>30</v>
      </c>
    </row>
    <row r="30" spans="1:8" ht="12.75">
      <c r="A30" s="3"/>
      <c r="B30" s="4"/>
      <c r="C30" s="5"/>
      <c r="D30" s="3"/>
      <c r="E30" s="3"/>
      <c r="F30" s="3"/>
      <c r="G30" s="3"/>
      <c r="H30" s="3"/>
    </row>
    <row r="31" spans="1:8" ht="12.75">
      <c r="A31" s="3" t="s">
        <v>32</v>
      </c>
      <c r="B31" s="7">
        <v>25</v>
      </c>
      <c r="C31" s="5"/>
      <c r="D31" s="3" t="s">
        <v>35</v>
      </c>
      <c r="E31" s="3">
        <f>SQRT(B31)</f>
        <v>5</v>
      </c>
      <c r="F31" s="3"/>
      <c r="G31" s="3"/>
      <c r="H31" s="3"/>
    </row>
    <row r="32" spans="1:8" ht="12.75">
      <c r="A32" s="3" t="s">
        <v>31</v>
      </c>
      <c r="B32" s="3">
        <v>10.83</v>
      </c>
      <c r="C32" s="6"/>
      <c r="D32" s="3"/>
      <c r="E32" s="3"/>
      <c r="F32" s="3"/>
      <c r="G32" s="3"/>
      <c r="H32" s="3"/>
    </row>
    <row r="33" spans="1:2" ht="12.75">
      <c r="A33" s="3" t="s">
        <v>33</v>
      </c>
      <c r="B33">
        <v>10.05</v>
      </c>
    </row>
    <row r="34" spans="1:2" ht="12.75">
      <c r="A34" s="3" t="s">
        <v>34</v>
      </c>
      <c r="B34">
        <v>3.25</v>
      </c>
    </row>
    <row r="37" spans="1:4" ht="12.75">
      <c r="A37" t="s">
        <v>36</v>
      </c>
      <c r="B37">
        <f>(B32-B33)/(B34/E31)</f>
        <v>1.199999999999999</v>
      </c>
      <c r="D37" t="s">
        <v>41</v>
      </c>
    </row>
    <row r="38" spans="1:4" ht="12.75">
      <c r="A38" t="s">
        <v>37</v>
      </c>
      <c r="B38">
        <f>TINV(0.05,B31-1)</f>
        <v>2.063898547318068</v>
      </c>
      <c r="D38" t="s">
        <v>38</v>
      </c>
    </row>
    <row r="39" ht="12.75">
      <c r="D39" t="s">
        <v>20</v>
      </c>
    </row>
  </sheetData>
  <printOptions/>
  <pageMargins left="0.75" right="0.75" top="1" bottom="1" header="0.5" footer="0.5"/>
  <pageSetup orientation="portrait" paperSize="9"/>
  <legacyDrawing r:id="rId3"/>
  <oleObjects>
    <oleObject progId="Equation.3" shapeId="174559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1">
      <selection activeCell="C49" sqref="C49"/>
    </sheetView>
  </sheetViews>
  <sheetFormatPr defaultColWidth="9.140625" defaultRowHeight="12.75"/>
  <cols>
    <col min="1" max="1" width="11.7109375" style="0" customWidth="1"/>
    <col min="4" max="4" width="11.00390625" style="0" customWidth="1"/>
    <col min="7" max="7" width="10.00390625" style="0" bestFit="1" customWidth="1"/>
  </cols>
  <sheetData>
    <row r="1" ht="12.75">
      <c r="A1" s="1" t="s">
        <v>39</v>
      </c>
    </row>
    <row r="2" ht="12.75">
      <c r="A2" t="s">
        <v>62</v>
      </c>
    </row>
    <row r="3" ht="12.75">
      <c r="A3" t="s">
        <v>63</v>
      </c>
    </row>
    <row r="4" ht="12.75">
      <c r="A4" t="s">
        <v>64</v>
      </c>
    </row>
    <row r="5" ht="12.75">
      <c r="A5" t="s">
        <v>65</v>
      </c>
    </row>
    <row r="6" ht="12.75">
      <c r="A6" t="s">
        <v>66</v>
      </c>
    </row>
    <row r="9" spans="1:10" ht="12.75">
      <c r="A9" s="1" t="s">
        <v>44</v>
      </c>
      <c r="J9" s="1" t="s">
        <v>47</v>
      </c>
    </row>
    <row r="11" spans="1:11" ht="12.75">
      <c r="A11" t="s">
        <v>17</v>
      </c>
      <c r="B11" t="s">
        <v>67</v>
      </c>
      <c r="K11" t="s">
        <v>48</v>
      </c>
    </row>
    <row r="12" ht="12.75">
      <c r="B12" t="s">
        <v>70</v>
      </c>
    </row>
    <row r="13" spans="1:11" ht="12.75">
      <c r="A13" t="s">
        <v>21</v>
      </c>
      <c r="B13" t="s">
        <v>68</v>
      </c>
      <c r="K13" t="s">
        <v>49</v>
      </c>
    </row>
    <row r="14" ht="12.75">
      <c r="B14" t="s">
        <v>70</v>
      </c>
    </row>
    <row r="17" spans="1:6" ht="12.75">
      <c r="A17" t="s">
        <v>23</v>
      </c>
      <c r="F17" s="3"/>
    </row>
    <row r="27" ht="12.75">
      <c r="A27" t="s">
        <v>25</v>
      </c>
    </row>
    <row r="28" ht="12.75">
      <c r="A28" t="s">
        <v>50</v>
      </c>
    </row>
    <row r="29" ht="12.75">
      <c r="A29" t="s">
        <v>51</v>
      </c>
    </row>
    <row r="30" ht="12.75">
      <c r="A30" t="s">
        <v>28</v>
      </c>
    </row>
    <row r="31" ht="12.75">
      <c r="A31" t="s">
        <v>52</v>
      </c>
    </row>
    <row r="32" ht="12.75">
      <c r="A32" t="s">
        <v>74</v>
      </c>
    </row>
    <row r="34" spans="1:4" ht="12.75">
      <c r="A34" t="s">
        <v>69</v>
      </c>
      <c r="D34" t="s">
        <v>71</v>
      </c>
    </row>
    <row r="35" spans="1:5" ht="12.75">
      <c r="A35" t="s">
        <v>53</v>
      </c>
      <c r="B35">
        <v>32</v>
      </c>
      <c r="D35" t="s">
        <v>54</v>
      </c>
      <c r="E35">
        <v>36</v>
      </c>
    </row>
    <row r="36" spans="1:5" ht="12.75">
      <c r="A36" t="s">
        <v>72</v>
      </c>
      <c r="B36">
        <v>2000</v>
      </c>
      <c r="D36" t="s">
        <v>73</v>
      </c>
      <c r="E36">
        <v>1800</v>
      </c>
    </row>
    <row r="37" spans="1:5" ht="12.75">
      <c r="A37" t="s">
        <v>57</v>
      </c>
      <c r="B37">
        <f>B36^2</f>
        <v>4000000</v>
      </c>
      <c r="D37" t="s">
        <v>58</v>
      </c>
      <c r="E37">
        <f>E36^2</f>
        <v>3240000</v>
      </c>
    </row>
    <row r="38" spans="1:5" ht="12.75">
      <c r="A38" t="s">
        <v>55</v>
      </c>
      <c r="B38">
        <v>29300</v>
      </c>
      <c r="D38" t="s">
        <v>56</v>
      </c>
      <c r="E38">
        <v>28800</v>
      </c>
    </row>
    <row r="41" spans="1:7" ht="12.75">
      <c r="A41" t="s">
        <v>59</v>
      </c>
      <c r="B41">
        <f>B38-E38</f>
        <v>500</v>
      </c>
      <c r="D41" t="s">
        <v>40</v>
      </c>
      <c r="E41">
        <f>B41/B42</f>
        <v>1.0783277320343843</v>
      </c>
      <c r="G41" t="s">
        <v>75</v>
      </c>
    </row>
    <row r="42" spans="1:7" ht="12.75">
      <c r="A42" t="s">
        <v>60</v>
      </c>
      <c r="B42">
        <f>SQRT(((E35*B37)+(B35*E37))/(B35*E35))</f>
        <v>463.6809247747852</v>
      </c>
      <c r="D42" t="s">
        <v>42</v>
      </c>
      <c r="E42">
        <f>NORMSINV(1-0.05/2)</f>
        <v>1.959963984540054</v>
      </c>
      <c r="G42" t="s">
        <v>76</v>
      </c>
    </row>
    <row r="43" ht="12.75">
      <c r="G43" t="s">
        <v>67</v>
      </c>
    </row>
    <row r="44" ht="12.75">
      <c r="G44" t="s">
        <v>70</v>
      </c>
    </row>
  </sheetData>
  <printOptions/>
  <pageMargins left="0.75" right="0.75" top="1" bottom="1" header="0.5" footer="0.5"/>
  <pageSetup orientation="portrait" paperSize="9" r:id="rId4"/>
  <legacyDrawing r:id="rId3"/>
  <oleObjects>
    <oleObject progId="Equation.3" shapeId="278665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I64"/>
  <sheetViews>
    <sheetView workbookViewId="0" topLeftCell="A1">
      <selection activeCell="A2" sqref="A2"/>
    </sheetView>
  </sheetViews>
  <sheetFormatPr defaultColWidth="9.140625" defaultRowHeight="12.75"/>
  <cols>
    <col min="1" max="1" width="10.00390625" style="0" customWidth="1"/>
    <col min="2" max="2" width="18.421875" style="0" customWidth="1"/>
    <col min="3" max="3" width="16.421875" style="0" customWidth="1"/>
    <col min="6" max="6" width="12.28125" style="0" customWidth="1"/>
  </cols>
  <sheetData>
    <row r="1" ht="12.75">
      <c r="A1" s="1" t="s">
        <v>43</v>
      </c>
    </row>
    <row r="2" ht="12.75">
      <c r="A2" t="s">
        <v>77</v>
      </c>
    </row>
    <row r="3" ht="12.75">
      <c r="A3" t="s">
        <v>78</v>
      </c>
    </row>
    <row r="4" ht="12.75">
      <c r="A4" t="s">
        <v>79</v>
      </c>
    </row>
    <row r="5" ht="12.75">
      <c r="A5" t="s">
        <v>85</v>
      </c>
    </row>
    <row r="7" spans="1:3" ht="12.75">
      <c r="A7" t="s">
        <v>80</v>
      </c>
      <c r="B7" t="s">
        <v>81</v>
      </c>
      <c r="C7" t="s">
        <v>82</v>
      </c>
    </row>
    <row r="8" spans="1:3" ht="12.75">
      <c r="A8">
        <v>1</v>
      </c>
      <c r="B8">
        <v>72</v>
      </c>
      <c r="C8">
        <v>75</v>
      </c>
    </row>
    <row r="9" spans="1:3" ht="12.75">
      <c r="A9">
        <v>2</v>
      </c>
      <c r="B9">
        <v>68</v>
      </c>
      <c r="C9">
        <v>66</v>
      </c>
    </row>
    <row r="10" spans="1:3" ht="12.75">
      <c r="A10">
        <v>3</v>
      </c>
      <c r="B10">
        <v>55</v>
      </c>
      <c r="C10">
        <v>60</v>
      </c>
    </row>
    <row r="11" spans="1:3" ht="12.75">
      <c r="A11">
        <v>4</v>
      </c>
      <c r="B11">
        <v>58</v>
      </c>
      <c r="C11">
        <v>64</v>
      </c>
    </row>
    <row r="12" spans="1:3" ht="12.75">
      <c r="A12">
        <v>5</v>
      </c>
      <c r="B12">
        <v>52</v>
      </c>
      <c r="C12">
        <v>55</v>
      </c>
    </row>
    <row r="13" spans="1:3" ht="12.75">
      <c r="A13">
        <v>6</v>
      </c>
      <c r="B13">
        <v>55</v>
      </c>
      <c r="C13">
        <v>57</v>
      </c>
    </row>
    <row r="14" spans="1:3" ht="12.75">
      <c r="A14">
        <v>7</v>
      </c>
      <c r="B14">
        <v>64</v>
      </c>
      <c r="C14">
        <v>64</v>
      </c>
    </row>
    <row r="17" spans="1:7" ht="12.75">
      <c r="A17" s="1" t="s">
        <v>83</v>
      </c>
      <c r="G17" s="1" t="s">
        <v>84</v>
      </c>
    </row>
    <row r="19" spans="1:9" ht="12.75">
      <c r="A19" t="s">
        <v>17</v>
      </c>
      <c r="B19" t="s">
        <v>86</v>
      </c>
      <c r="I19" t="s">
        <v>84</v>
      </c>
    </row>
    <row r="20" spans="1:9" ht="12.75">
      <c r="A20" t="s">
        <v>21</v>
      </c>
      <c r="B20" t="s">
        <v>87</v>
      </c>
      <c r="I20" t="s">
        <v>88</v>
      </c>
    </row>
    <row r="23" ht="12.75">
      <c r="A23" t="s">
        <v>23</v>
      </c>
    </row>
    <row r="34" spans="2:3" ht="12.75">
      <c r="B34" t="s">
        <v>89</v>
      </c>
      <c r="C34" t="s">
        <v>90</v>
      </c>
    </row>
    <row r="35" spans="2:7" ht="12.75">
      <c r="B35" t="s">
        <v>81</v>
      </c>
      <c r="C35" t="s">
        <v>82</v>
      </c>
      <c r="D35" t="s">
        <v>91</v>
      </c>
      <c r="E35" t="s">
        <v>92</v>
      </c>
      <c r="F35" t="s">
        <v>93</v>
      </c>
      <c r="G35" t="s">
        <v>61</v>
      </c>
    </row>
    <row r="36" spans="2:7" ht="12.75">
      <c r="B36">
        <v>72</v>
      </c>
      <c r="C36">
        <v>75</v>
      </c>
      <c r="D36">
        <f>C36-B36</f>
        <v>3</v>
      </c>
      <c r="E36">
        <f>D43/C45</f>
        <v>2.4285714285714284</v>
      </c>
      <c r="F36">
        <f>(D36-$E$36)^2</f>
        <v>0.32653061224489816</v>
      </c>
      <c r="G36">
        <f>SQRT(F43/(C45*(C45-1)))</f>
        <v>1.0432810619146022</v>
      </c>
    </row>
    <row r="37" spans="2:6" ht="12.75">
      <c r="B37">
        <v>68</v>
      </c>
      <c r="C37">
        <v>66</v>
      </c>
      <c r="D37">
        <f aca="true" t="shared" si="0" ref="D37:D42">C37-B37</f>
        <v>-2</v>
      </c>
      <c r="F37">
        <f aca="true" t="shared" si="1" ref="F37:F42">(D37-$E$36)^2</f>
        <v>19.612244897959187</v>
      </c>
    </row>
    <row r="38" spans="2:6" ht="12.75">
      <c r="B38">
        <v>55</v>
      </c>
      <c r="C38">
        <v>60</v>
      </c>
      <c r="D38">
        <f t="shared" si="0"/>
        <v>5</v>
      </c>
      <c r="F38">
        <f t="shared" si="1"/>
        <v>6.612244897959185</v>
      </c>
    </row>
    <row r="39" spans="2:6" ht="12.75">
      <c r="B39">
        <v>58</v>
      </c>
      <c r="C39">
        <v>64</v>
      </c>
      <c r="D39">
        <f t="shared" si="0"/>
        <v>6</v>
      </c>
      <c r="F39">
        <f t="shared" si="1"/>
        <v>12.755102040816327</v>
      </c>
    </row>
    <row r="40" spans="2:6" ht="12.75">
      <c r="B40">
        <v>52</v>
      </c>
      <c r="C40">
        <v>55</v>
      </c>
      <c r="D40">
        <f t="shared" si="0"/>
        <v>3</v>
      </c>
      <c r="F40">
        <f t="shared" si="1"/>
        <v>0.32653061224489816</v>
      </c>
    </row>
    <row r="41" spans="2:6" ht="12.75">
      <c r="B41">
        <v>55</v>
      </c>
      <c r="C41">
        <v>57</v>
      </c>
      <c r="D41">
        <f t="shared" si="0"/>
        <v>2</v>
      </c>
      <c r="F41">
        <f t="shared" si="1"/>
        <v>0.18367346938775495</v>
      </c>
    </row>
    <row r="42" spans="2:6" ht="12.75">
      <c r="B42">
        <v>64</v>
      </c>
      <c r="C42">
        <v>64</v>
      </c>
      <c r="D42">
        <f t="shared" si="0"/>
        <v>0</v>
      </c>
      <c r="F42">
        <f t="shared" si="1"/>
        <v>5.897959183673469</v>
      </c>
    </row>
    <row r="43" spans="4:6" ht="12.75">
      <c r="D43">
        <f>SUM(D36:D42)</f>
        <v>17</v>
      </c>
      <c r="F43">
        <f>SUM(F36:F42)</f>
        <v>45.714285714285715</v>
      </c>
    </row>
    <row r="45" spans="2:3" ht="12.75">
      <c r="B45" t="s">
        <v>32</v>
      </c>
      <c r="C45">
        <f>COUNT(A8:A14)</f>
        <v>7</v>
      </c>
    </row>
    <row r="48" spans="5:8" ht="12.75">
      <c r="E48" t="s">
        <v>36</v>
      </c>
      <c r="F48">
        <f>E36/G36</f>
        <v>2.3278208693969558</v>
      </c>
      <c r="H48" t="s">
        <v>41</v>
      </c>
    </row>
    <row r="49" spans="5:8" ht="12.75">
      <c r="E49" t="s">
        <v>37</v>
      </c>
      <c r="F49">
        <f>TINV(0.05,C45-1)</f>
        <v>2.4469118464326822</v>
      </c>
      <c r="H49" t="s">
        <v>76</v>
      </c>
    </row>
    <row r="50" ht="12.75">
      <c r="H50" t="s">
        <v>86</v>
      </c>
    </row>
    <row r="51" ht="12.75">
      <c r="A51" t="s">
        <v>94</v>
      </c>
    </row>
    <row r="52" ht="13.5" thickBot="1"/>
    <row r="53" spans="1:3" ht="12.75">
      <c r="A53" s="10"/>
      <c r="B53" s="10" t="s">
        <v>95</v>
      </c>
      <c r="C53" s="10" t="s">
        <v>96</v>
      </c>
    </row>
    <row r="54" spans="1:3" ht="12.75">
      <c r="A54" s="8" t="s">
        <v>97</v>
      </c>
      <c r="B54" s="8">
        <v>60.57142857142857</v>
      </c>
      <c r="C54" s="8">
        <v>63</v>
      </c>
    </row>
    <row r="55" spans="1:3" ht="12.75">
      <c r="A55" s="8" t="s">
        <v>98</v>
      </c>
      <c r="B55" s="8">
        <v>56.619047619047706</v>
      </c>
      <c r="C55" s="8">
        <v>44</v>
      </c>
    </row>
    <row r="56" spans="1:3" ht="12.75">
      <c r="A56" s="8" t="s">
        <v>99</v>
      </c>
      <c r="B56" s="8">
        <v>7</v>
      </c>
      <c r="C56" s="8">
        <v>7</v>
      </c>
    </row>
    <row r="57" spans="1:3" ht="12.75">
      <c r="A57" s="8" t="s">
        <v>100</v>
      </c>
      <c r="B57" s="8">
        <v>0.9316340106560878</v>
      </c>
      <c r="C57" s="8"/>
    </row>
    <row r="58" spans="1:3" ht="12.75">
      <c r="A58" s="8" t="s">
        <v>101</v>
      </c>
      <c r="B58" s="8">
        <v>0</v>
      </c>
      <c r="C58" s="8"/>
    </row>
    <row r="59" spans="1:3" ht="12.75">
      <c r="A59" s="8" t="s">
        <v>102</v>
      </c>
      <c r="B59" s="8">
        <v>6</v>
      </c>
      <c r="C59" s="8"/>
    </row>
    <row r="60" spans="1:3" ht="12.75">
      <c r="A60" s="12" t="s">
        <v>103</v>
      </c>
      <c r="B60" s="12">
        <v>-2.327820869396956</v>
      </c>
      <c r="C60" s="8" t="s">
        <v>108</v>
      </c>
    </row>
    <row r="61" spans="1:3" ht="12.75">
      <c r="A61" s="8" t="s">
        <v>104</v>
      </c>
      <c r="B61" s="8">
        <v>0.029407937924867372</v>
      </c>
      <c r="C61" s="8"/>
    </row>
    <row r="62" spans="1:3" ht="12.75">
      <c r="A62" s="12" t="s">
        <v>105</v>
      </c>
      <c r="B62" s="12">
        <v>1.943180274291977</v>
      </c>
      <c r="C62" s="8" t="s">
        <v>110</v>
      </c>
    </row>
    <row r="63" spans="1:3" ht="12.75">
      <c r="A63" s="8" t="s">
        <v>106</v>
      </c>
      <c r="B63" s="8">
        <v>0.058815875849734744</v>
      </c>
      <c r="C63" s="8"/>
    </row>
    <row r="64" spans="1:3" ht="13.5" thickBot="1">
      <c r="A64" s="11" t="s">
        <v>107</v>
      </c>
      <c r="B64" s="11">
        <v>2.4469118464326822</v>
      </c>
      <c r="C64" s="9" t="s">
        <v>109</v>
      </c>
    </row>
  </sheetData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 FEM 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Majorova</dc:creator>
  <cp:keywords/>
  <dc:description/>
  <cp:lastModifiedBy>Martina Majorova</cp:lastModifiedBy>
  <dcterms:created xsi:type="dcterms:W3CDTF">2008-10-28T12:30:23Z</dcterms:created>
  <dcterms:modified xsi:type="dcterms:W3CDTF">2009-11-18T09:04:02Z</dcterms:modified>
  <cp:category/>
  <cp:version/>
  <cp:contentType/>
  <cp:contentStatus/>
</cp:coreProperties>
</file>