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9720" activeTab="1"/>
  </bookViews>
  <sheets>
    <sheet name="comments" sheetId="1" r:id="rId1"/>
    <sheet name="example1" sheetId="2" r:id="rId2"/>
    <sheet name="example2" sheetId="3" r:id="rId3"/>
  </sheets>
  <definedNames/>
  <calcPr fullCalcOnLoad="1"/>
</workbook>
</file>

<file path=xl/comments2.xml><?xml version="1.0" encoding="utf-8"?>
<comments xmlns="http://schemas.openxmlformats.org/spreadsheetml/2006/main">
  <authors>
    <author>Martina Majorova</author>
  </authors>
  <commentList>
    <comment ref="D21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Test statistic</t>
        </r>
      </text>
    </comment>
    <comment ref="D22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critical value, lower limit</t>
        </r>
      </text>
    </comment>
    <comment ref="D23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critical value, upper limit</t>
        </r>
      </text>
    </comment>
    <comment ref="A13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test statistic has a chi-square distribution (it is an example of the assymetric distribution)</t>
        </r>
      </text>
    </comment>
  </commentList>
</comments>
</file>

<file path=xl/comments3.xml><?xml version="1.0" encoding="utf-8"?>
<comments xmlns="http://schemas.openxmlformats.org/spreadsheetml/2006/main">
  <authors>
    <author>Martina Majorova</author>
  </authors>
  <commentList>
    <comment ref="A39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test statistic has a Fisher distribution</t>
        </r>
      </text>
    </comment>
    <comment ref="A52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test statistic</t>
        </r>
      </text>
    </comment>
    <comment ref="A53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critical value</t>
        </r>
      </text>
    </comment>
    <comment ref="B75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test statistic</t>
        </r>
      </text>
    </comment>
    <comment ref="B77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critical value, one-tailed test</t>
        </r>
      </text>
    </comment>
    <comment ref="B79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critical value, two-tailed test</t>
        </r>
      </text>
    </comment>
    <comment ref="B76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p-value for one-tailed test</t>
        </r>
      </text>
    </comment>
    <comment ref="B78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p-value: two-tailed test</t>
        </r>
      </text>
    </comment>
  </commentList>
</comments>
</file>

<file path=xl/sharedStrings.xml><?xml version="1.0" encoding="utf-8"?>
<sst xmlns="http://schemas.openxmlformats.org/spreadsheetml/2006/main" count="92" uniqueCount="78">
  <si>
    <t xml:space="preserve">The filling variance for boxes of cereal is designed to be 0.02. A sample of 41 boxes of cereal shows </t>
  </si>
  <si>
    <t>a sample standard deviation of 0.16 ounces. Using a 0.05 level of significance determine if the variance</t>
  </si>
  <si>
    <t>in the cereal box fillings is equal to the standard.</t>
  </si>
  <si>
    <t>Test about a population variance</t>
  </si>
  <si>
    <t>σ^2=σ0^2</t>
  </si>
  <si>
    <t>H0:</t>
  </si>
  <si>
    <t>variance in the cereal box fillings is equal to the standard, i.e. to 0.02</t>
  </si>
  <si>
    <t>H1, Ha:</t>
  </si>
  <si>
    <t>variance in the cereal box fillings is not equal to the standard</t>
  </si>
  <si>
    <t>σ^2≠σ0^2</t>
  </si>
  <si>
    <t>n</t>
  </si>
  <si>
    <t>s1^2</t>
  </si>
  <si>
    <t>alpha</t>
  </si>
  <si>
    <t>σ0^2</t>
  </si>
  <si>
    <r>
      <t>χ</t>
    </r>
    <r>
      <rPr>
        <sz val="10"/>
        <rFont val="Arial"/>
        <family val="0"/>
      </rPr>
      <t>^2</t>
    </r>
  </si>
  <si>
    <t>CHIINV (1-alpha/2)</t>
  </si>
  <si>
    <t>CHIINV (alpha/2)</t>
  </si>
  <si>
    <t>Example 2</t>
  </si>
  <si>
    <t>Example 1</t>
  </si>
  <si>
    <t>we accept H0</t>
  </si>
  <si>
    <t>Test about the variances of two populations</t>
  </si>
  <si>
    <t>σ1^2=σ2^2</t>
  </si>
  <si>
    <t>σ1^2≠σ2^2</t>
  </si>
  <si>
    <t>Denote the population providing largest sample variance as population 1</t>
  </si>
  <si>
    <t>F</t>
  </si>
  <si>
    <t>FINV</t>
  </si>
  <si>
    <t>F&lt;FINV</t>
  </si>
  <si>
    <t>1st group</t>
  </si>
  <si>
    <t>2nd group</t>
  </si>
  <si>
    <t>s11^2</t>
  </si>
  <si>
    <t>s12^2</t>
  </si>
  <si>
    <t>n1</t>
  </si>
  <si>
    <t>n2</t>
  </si>
  <si>
    <t>t-Test: Two-Sample Assuming Equal Variances</t>
  </si>
  <si>
    <t>Variable 1</t>
  </si>
  <si>
    <t>Variable 2</t>
  </si>
  <si>
    <t>Mean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</si>
  <si>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</si>
  <si>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</si>
  <si>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</si>
  <si>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</si>
  <si>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</si>
  <si>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</si>
  <si>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</si>
  <si>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</si>
  <si>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</si>
  <si>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</si>
  <si>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method. The time in hours was recorded for each student in the research.</t>
  </si>
  <si>
    <t>Conduct a hypothesis test about the equality of variances of two populations for the two training methods.</t>
  </si>
  <si>
    <t>Use a 0.05 level of significance.</t>
  </si>
  <si>
    <t>variances of the 1st training method and the 2nd training method are equal</t>
  </si>
  <si>
    <t>There has been a research on the comparison of two training methods. One group of 22 students used the</t>
  </si>
  <si>
    <t>variances of the 1st training method and the 2nd training method are not equal</t>
  </si>
  <si>
    <t xml:space="preserve">in our case the first population will be the 1st group it has the largest </t>
  </si>
  <si>
    <t>sample variance (11,51)</t>
  </si>
  <si>
    <t xml:space="preserve">we accept H0 </t>
  </si>
  <si>
    <t>Now we shall find out if there is a difference in the average time spent between the two learning methods.</t>
  </si>
  <si>
    <t>Since the variances of both groups are equal, we will use a t-test: two-sample assuming equal variances (Tools/Data Analysis)</t>
  </si>
  <si>
    <t>T-test: two-sample assuming equal variances</t>
  </si>
  <si>
    <t>there is no difference in the average time spent between the two training methods</t>
  </si>
  <si>
    <t>Find out if there is a difference in the average time spent between the two training methods.</t>
  </si>
  <si>
    <t>there is a difference in the average time spent between the two training methods</t>
  </si>
  <si>
    <t>if p-value &lt; alpha --&gt; we reject H0 and accept H1</t>
  </si>
  <si>
    <t>Test statistic:</t>
  </si>
  <si>
    <t>if p-value &gt; alpha --&gt; we accept H0 (we do not reject H0)</t>
  </si>
  <si>
    <t xml:space="preserve">current programmed-text method and the other group of 22 students used the proposed computer-assisted </t>
  </si>
  <si>
    <t>Test statistic</t>
  </si>
  <si>
    <t>test statistic (0,15) &lt; critical value, one tailed test &amp; two tailed test (1,68;2,01)</t>
  </si>
  <si>
    <t>Using p-value to state whether we accept or reject the null hypothesis</t>
  </si>
  <si>
    <t>another way how we can decide whether not to reject H0 or reject H0 and accept Ha:</t>
  </si>
  <si>
    <t>p-value (two-tailed test):</t>
  </si>
  <si>
    <t>&gt;</t>
  </si>
  <si>
    <t>alpha (0.05)</t>
  </si>
  <si>
    <t>we do not reject H0</t>
  </si>
  <si>
    <t>s1</t>
  </si>
  <si>
    <r>
      <t>χ</t>
    </r>
    <r>
      <rPr>
        <sz val="10"/>
        <rFont val="Arial"/>
        <family val="0"/>
      </rPr>
      <t>^2 of 51,2 falls between CHIINV (1-alpha/2) and CHIINV (alpha/2)</t>
    </r>
  </si>
  <si>
    <t>we do not reject H0, i.e. we accept it</t>
  </si>
  <si>
    <t>variance in the cereal box fillings is equal to the standard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</si>
</sst>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i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68</v>
      </c>
    </row>
    <row r="3" spans="1:5" ht="12.75">
      <c r="A3" s="4" t="s">
        <v>64</v>
      </c>
      <c r="B3" s="4"/>
      <c r="C3" s="4"/>
      <c r="D3" s="4"/>
      <c r="E3" s="4"/>
    </row>
    <row r="4" spans="1:5" ht="12.75">
      <c r="A4" s="4" t="s">
        <v>62</v>
      </c>
      <c r="B4" s="4"/>
      <c r="C4" s="4"/>
      <c r="D4" s="4"/>
      <c r="E4" s="4"/>
    </row>
    <row r="8" spans="1:6" ht="12.75">
      <c r="A8" s="1" t="s">
        <v>20</v>
      </c>
      <c r="F8" s="1" t="s">
        <v>21</v>
      </c>
    </row>
    <row r="10" ht="12.75">
      <c r="A10" s="4" t="s"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11.00390625" style="0" customWidth="1"/>
    <col min="3" max="3" width="11.57421875" style="0" customWidth="1"/>
    <col min="7" max="7" width="10.00390625" style="0" customWidth="1"/>
  </cols>
  <sheetData>
    <row r="1" ht="12.75">
      <c r="A1" s="1" t="s">
        <v>18</v>
      </c>
    </row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7" spans="1:4" ht="12.75">
      <c r="A7" s="1" t="s">
        <v>3</v>
      </c>
      <c r="D7" s="1" t="s">
        <v>4</v>
      </c>
    </row>
    <row r="9" spans="1:8" ht="12.75">
      <c r="A9" t="s">
        <v>5</v>
      </c>
      <c r="B9" t="s">
        <v>6</v>
      </c>
      <c r="H9" t="s">
        <v>4</v>
      </c>
    </row>
    <row r="10" spans="1:8" ht="12.75">
      <c r="A10" t="s">
        <v>7</v>
      </c>
      <c r="B10" t="s">
        <v>8</v>
      </c>
      <c r="H10" t="s">
        <v>9</v>
      </c>
    </row>
    <row r="13" ht="12.75">
      <c r="A13" t="s">
        <v>63</v>
      </c>
    </row>
    <row r="21" spans="1:5" ht="12.75">
      <c r="A21" t="s">
        <v>10</v>
      </c>
      <c r="B21">
        <v>41</v>
      </c>
      <c r="D21" s="2" t="s">
        <v>14</v>
      </c>
      <c r="E21">
        <f>((B21-1)*B22)/B24</f>
        <v>51.2</v>
      </c>
    </row>
    <row r="22" spans="1:6" ht="12.75">
      <c r="A22" t="s">
        <v>11</v>
      </c>
      <c r="B22">
        <f>B25^2</f>
        <v>0.0256</v>
      </c>
      <c r="D22" t="s">
        <v>15</v>
      </c>
      <c r="F22">
        <f>CHIINV(1-B23/2,B21-1)</f>
        <v>24.433039472681113</v>
      </c>
    </row>
    <row r="23" spans="1:6" ht="12.75">
      <c r="A23" t="s">
        <v>12</v>
      </c>
      <c r="B23">
        <v>0.05</v>
      </c>
      <c r="D23" t="s">
        <v>16</v>
      </c>
      <c r="F23">
        <f>CHIINV(B23/2,B21-1)</f>
        <v>59.34170704132845</v>
      </c>
    </row>
    <row r="24" spans="1:2" ht="12.75">
      <c r="A24" t="s">
        <v>13</v>
      </c>
      <c r="B24">
        <v>0.02</v>
      </c>
    </row>
    <row r="25" spans="1:4" ht="12.75">
      <c r="A25" t="s">
        <v>74</v>
      </c>
      <c r="B25">
        <v>0.16</v>
      </c>
      <c r="D25" s="2" t="s">
        <v>75</v>
      </c>
    </row>
    <row r="26" ht="12.75">
      <c r="D26" t="s">
        <v>76</v>
      </c>
    </row>
    <row r="27" ht="12.75">
      <c r="D27" t="s">
        <v>77</v>
      </c>
    </row>
  </sheetData>
  <printOptions/>
  <pageMargins left="0.75" right="0.75" top="1" bottom="1" header="0.5" footer="0.5"/>
  <pageSetup orientation="portrait" paperSize="9" r:id="rId4"/>
  <legacyDrawing r:id="rId3"/>
  <oleObjects>
    <oleObject progId="" shapeId="24009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4" max="4" width="13.421875" style="0" customWidth="1"/>
    <col min="9" max="9" width="10.00390625" style="0" customWidth="1"/>
  </cols>
  <sheetData>
    <row r="1" ht="12.75">
      <c r="A1" s="1" t="s">
        <v>17</v>
      </c>
    </row>
    <row r="2" ht="12.75">
      <c r="A2" t="s">
        <v>51</v>
      </c>
    </row>
    <row r="3" ht="12.75">
      <c r="A3" t="s">
        <v>65</v>
      </c>
    </row>
    <row r="4" ht="12.75">
      <c r="A4" t="s">
        <v>47</v>
      </c>
    </row>
    <row r="5" ht="12.75">
      <c r="A5" t="s">
        <v>48</v>
      </c>
    </row>
    <row r="6" ht="12.75">
      <c r="A6" t="s">
        <v>49</v>
      </c>
    </row>
    <row r="7" ht="12.75">
      <c r="A7" t="s">
        <v>60</v>
      </c>
    </row>
    <row r="9" spans="1:2" ht="12.75">
      <c r="A9" t="s">
        <v>27</v>
      </c>
      <c r="B9" t="s">
        <v>28</v>
      </c>
    </row>
    <row r="10" spans="1:2" ht="12.75">
      <c r="A10">
        <v>76</v>
      </c>
      <c r="B10">
        <v>74</v>
      </c>
    </row>
    <row r="11" spans="1:2" ht="12.75">
      <c r="A11">
        <v>76</v>
      </c>
      <c r="B11">
        <v>75</v>
      </c>
    </row>
    <row r="12" spans="1:2" ht="12.75">
      <c r="A12">
        <v>77</v>
      </c>
      <c r="B12">
        <v>77</v>
      </c>
    </row>
    <row r="13" spans="1:2" ht="12.75">
      <c r="A13">
        <v>74</v>
      </c>
      <c r="B13">
        <v>78</v>
      </c>
    </row>
    <row r="14" spans="1:2" ht="12.75">
      <c r="A14">
        <v>76</v>
      </c>
      <c r="B14">
        <v>74</v>
      </c>
    </row>
    <row r="15" spans="1:2" ht="12.75">
      <c r="A15">
        <v>74</v>
      </c>
      <c r="B15">
        <v>80</v>
      </c>
    </row>
    <row r="16" spans="1:2" ht="12.75">
      <c r="A16">
        <v>74</v>
      </c>
      <c r="B16">
        <v>73</v>
      </c>
    </row>
    <row r="17" spans="1:2" ht="12.75">
      <c r="A17">
        <v>77</v>
      </c>
      <c r="B17">
        <v>73</v>
      </c>
    </row>
    <row r="18" spans="1:2" ht="12.75">
      <c r="A18">
        <v>72</v>
      </c>
      <c r="B18">
        <v>78</v>
      </c>
    </row>
    <row r="19" spans="1:2" ht="12.75">
      <c r="A19">
        <v>78</v>
      </c>
      <c r="B19">
        <v>76</v>
      </c>
    </row>
    <row r="20" spans="1:2" ht="12.75">
      <c r="A20">
        <v>73</v>
      </c>
      <c r="B20">
        <v>76</v>
      </c>
    </row>
    <row r="21" spans="1:2" ht="12.75">
      <c r="A21">
        <v>78</v>
      </c>
      <c r="B21">
        <v>74</v>
      </c>
    </row>
    <row r="22" spans="1:2" ht="12.75">
      <c r="A22">
        <v>75</v>
      </c>
      <c r="B22">
        <v>77</v>
      </c>
    </row>
    <row r="23" spans="1:2" ht="12.75">
      <c r="A23">
        <v>80</v>
      </c>
      <c r="B23">
        <v>69</v>
      </c>
    </row>
    <row r="24" spans="1:2" ht="12.75">
      <c r="A24">
        <v>79</v>
      </c>
      <c r="B24">
        <v>76</v>
      </c>
    </row>
    <row r="25" spans="1:2" ht="12.75">
      <c r="A25">
        <v>72</v>
      </c>
      <c r="B25">
        <v>75</v>
      </c>
    </row>
    <row r="26" spans="1:2" ht="12.75">
      <c r="A26">
        <v>69</v>
      </c>
      <c r="B26">
        <v>72</v>
      </c>
    </row>
    <row r="27" spans="1:2" ht="12.75">
      <c r="A27">
        <v>79</v>
      </c>
      <c r="B27">
        <v>75</v>
      </c>
    </row>
    <row r="28" spans="1:2" ht="12.75">
      <c r="A28">
        <v>72</v>
      </c>
      <c r="B28">
        <v>72</v>
      </c>
    </row>
    <row r="29" spans="1:2" ht="12.75">
      <c r="A29">
        <v>70</v>
      </c>
      <c r="B29">
        <v>76</v>
      </c>
    </row>
    <row r="30" spans="1:2" ht="12.75">
      <c r="A30">
        <v>70</v>
      </c>
      <c r="B30">
        <v>72</v>
      </c>
    </row>
    <row r="31" spans="1:2" ht="12.75">
      <c r="A31">
        <v>81</v>
      </c>
      <c r="B31">
        <v>77</v>
      </c>
    </row>
    <row r="34" spans="1:5" ht="12.75">
      <c r="A34" s="1" t="s">
        <v>20</v>
      </c>
      <c r="E34" s="1" t="s">
        <v>21</v>
      </c>
    </row>
    <row r="36" spans="1:9" ht="12.75">
      <c r="A36" t="s">
        <v>5</v>
      </c>
      <c r="B36" t="s">
        <v>50</v>
      </c>
      <c r="I36" s="3" t="s">
        <v>21</v>
      </c>
    </row>
    <row r="37" spans="1:9" ht="12.75">
      <c r="A37" t="s">
        <v>7</v>
      </c>
      <c r="B37" t="s">
        <v>52</v>
      </c>
      <c r="I37" s="3" t="s">
        <v>22</v>
      </c>
    </row>
    <row r="39" spans="1:3" ht="12.75">
      <c r="A39" t="s">
        <v>66</v>
      </c>
      <c r="C39" s="4" t="s">
        <v>23</v>
      </c>
    </row>
    <row r="40" ht="12.75">
      <c r="C40" t="s">
        <v>53</v>
      </c>
    </row>
    <row r="41" ht="12.75">
      <c r="C41" t="s">
        <v>54</v>
      </c>
    </row>
    <row r="46" spans="1:4" ht="12.75">
      <c r="A46" t="s">
        <v>27</v>
      </c>
      <c r="D46" t="s">
        <v>28</v>
      </c>
    </row>
    <row r="47" spans="1:5" ht="12.75">
      <c r="A47" t="s">
        <v>29</v>
      </c>
      <c r="B47">
        <f>VAR(A10:A31)</f>
        <v>11.515151515151263</v>
      </c>
      <c r="D47" t="s">
        <v>30</v>
      </c>
      <c r="E47">
        <f>VAR(B10:B31)</f>
        <v>6.331168831168768</v>
      </c>
    </row>
    <row r="48" spans="1:5" ht="12.75">
      <c r="A48" t="s">
        <v>31</v>
      </c>
      <c r="B48">
        <f>COUNT(A10:A31)</f>
        <v>22</v>
      </c>
      <c r="D48" t="s">
        <v>32</v>
      </c>
      <c r="E48">
        <f>COUNT(B10:B31)</f>
        <v>22</v>
      </c>
    </row>
    <row r="50" spans="1:2" ht="12.75">
      <c r="A50" t="s">
        <v>12</v>
      </c>
      <c r="B50">
        <v>0.05</v>
      </c>
    </row>
    <row r="52" spans="1:4" ht="12.75">
      <c r="A52" t="s">
        <v>24</v>
      </c>
      <c r="B52">
        <f>B47/E47</f>
        <v>1.818803418803397</v>
      </c>
      <c r="D52" t="s">
        <v>26</v>
      </c>
    </row>
    <row r="53" spans="1:4" ht="12.75">
      <c r="A53" t="s">
        <v>25</v>
      </c>
      <c r="B53">
        <f>FINV(B50,B48-1,E48-1)</f>
        <v>2.0841886231879405</v>
      </c>
      <c r="D53" t="s">
        <v>55</v>
      </c>
    </row>
    <row r="54" ht="12.75">
      <c r="D54" t="s">
        <v>50</v>
      </c>
    </row>
    <row r="57" ht="12.75">
      <c r="A57" t="s">
        <v>56</v>
      </c>
    </row>
    <row r="58" ht="12.75">
      <c r="A58" t="s">
        <v>57</v>
      </c>
    </row>
    <row r="60" spans="1:4" ht="12.75">
      <c r="A60" s="1" t="s">
        <v>58</v>
      </c>
      <c r="B60" s="1"/>
      <c r="C60" s="1"/>
      <c r="D60" s="1"/>
    </row>
    <row r="62" spans="1:2" ht="12.75">
      <c r="A62" t="s">
        <v>5</v>
      </c>
      <c r="B62" t="s">
        <v>59</v>
      </c>
    </row>
    <row r="63" spans="1:2" ht="12.75">
      <c r="A63" t="s">
        <v>7</v>
      </c>
      <c r="B63" t="s">
        <v>61</v>
      </c>
    </row>
    <row r="66" ht="12.75">
      <c r="A66" t="s">
        <v>33</v>
      </c>
    </row>
    <row r="67" ht="13.5" thickBot="1"/>
    <row r="68" spans="1:3" ht="12.75">
      <c r="A68" s="7"/>
      <c r="B68" s="7" t="s">
        <v>34</v>
      </c>
      <c r="C68" s="7" t="s">
        <v>35</v>
      </c>
    </row>
    <row r="69" spans="1:3" ht="12.75">
      <c r="A69" s="5" t="s">
        <v>36</v>
      </c>
      <c r="B69" s="5">
        <v>75.0909090909091</v>
      </c>
      <c r="C69" s="5">
        <v>74.95454545454545</v>
      </c>
    </row>
    <row r="70" spans="1:3" ht="12.75">
      <c r="A70" s="5" t="s">
        <v>37</v>
      </c>
      <c r="B70" s="5">
        <v>11.515151515151263</v>
      </c>
      <c r="C70" s="5">
        <v>6.331168831168768</v>
      </c>
    </row>
    <row r="71" spans="1:3" ht="12.75">
      <c r="A71" s="5" t="s">
        <v>38</v>
      </c>
      <c r="B71" s="5">
        <v>22</v>
      </c>
      <c r="C71" s="5">
        <v>22</v>
      </c>
    </row>
    <row r="72" spans="1:3" ht="12.75">
      <c r="A72" s="5" t="s">
        <v>39</v>
      </c>
      <c r="B72" s="5">
        <v>8.923160173160015</v>
      </c>
      <c r="C72" s="5"/>
    </row>
    <row r="73" spans="1:3" ht="12.75">
      <c r="A73" s="5" t="s">
        <v>40</v>
      </c>
      <c r="B73" s="5">
        <v>0</v>
      </c>
      <c r="C73" s="5"/>
    </row>
    <row r="74" spans="1:3" ht="12.75">
      <c r="A74" s="5" t="s">
        <v>41</v>
      </c>
      <c r="B74" s="5">
        <v>42</v>
      </c>
      <c r="C74" s="5"/>
    </row>
    <row r="75" spans="1:4" ht="12.75">
      <c r="A75" s="8" t="s">
        <v>42</v>
      </c>
      <c r="B75" s="8">
        <v>0.1514033804987259</v>
      </c>
      <c r="C75" s="5"/>
      <c r="D75" t="s">
        <v>67</v>
      </c>
    </row>
    <row r="76" spans="1:4" ht="12.75">
      <c r="A76" s="5" t="s">
        <v>43</v>
      </c>
      <c r="B76" s="5">
        <v>0.4401912119220866</v>
      </c>
      <c r="C76" s="5"/>
      <c r="D76" t="s">
        <v>19</v>
      </c>
    </row>
    <row r="77" spans="1:4" ht="12.75">
      <c r="A77" s="8" t="s">
        <v>44</v>
      </c>
      <c r="B77" s="8">
        <v>1.681952357941277</v>
      </c>
      <c r="C77" s="5"/>
      <c r="D77" t="s">
        <v>59</v>
      </c>
    </row>
    <row r="78" spans="1:3" ht="12.75">
      <c r="A78" s="5" t="s">
        <v>45</v>
      </c>
      <c r="B78" s="5">
        <v>0.8803824238441732</v>
      </c>
      <c r="C78" s="5"/>
    </row>
    <row r="79" spans="1:4" ht="13.5" thickBot="1">
      <c r="A79" s="9" t="s">
        <v>46</v>
      </c>
      <c r="B79" s="9">
        <v>2.0180816788621767</v>
      </c>
      <c r="C79" s="6"/>
      <c r="D79" t="s">
        <v>69</v>
      </c>
    </row>
    <row r="80" spans="4:8" ht="12.75">
      <c r="D80" t="s">
        <v>70</v>
      </c>
      <c r="F80">
        <f>B78</f>
        <v>0.8803824238441732</v>
      </c>
      <c r="G80" t="s">
        <v>71</v>
      </c>
      <c r="H80" t="s">
        <v>72</v>
      </c>
    </row>
    <row r="81" ht="12.75">
      <c r="F81" t="s">
        <v>73</v>
      </c>
    </row>
  </sheetData>
  <printOptions/>
  <pageMargins left="0.75" right="0.75" top="1" bottom="1" header="0.5" footer="0.5"/>
  <pageSetup orientation="portrait" paperSize="9"/>
  <legacyDrawing r:id="rId3"/>
  <oleObjects>
    <oleObject progId="" shapeId="60057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 FEM 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Majorova</dc:creator>
  <cp:keywords/>
  <dc:description/>
  <cp:lastModifiedBy>Martina Majorova</cp:lastModifiedBy>
  <dcterms:created xsi:type="dcterms:W3CDTF">2008-11-20T03:53:51Z</dcterms:created>
  <dcterms:modified xsi:type="dcterms:W3CDTF">2009-11-25T09:39:44Z</dcterms:modified>
  <cp:category/>
  <cp:version/>
  <cp:contentType/>
  <cp:contentStatus/>
</cp:coreProperties>
</file>